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45" windowWidth="16230" windowHeight="11760" tabRatio="569" firstSheet="1" activeTab="1"/>
  </bookViews>
  <sheets>
    <sheet name="ID" sheetId="1" state="hidden" r:id="rId1"/>
    <sheet name="เปรียบเทียบPlanfin59-64" sheetId="2" r:id="rId2"/>
  </sheets>
  <externalReferences>
    <externalReference r:id="rId5"/>
    <externalReference r:id="rId6"/>
    <externalReference r:id="rId7"/>
  </externalReferences>
  <definedNames>
    <definedName name="_xlfn.AGGREGATE" hidden="1">#NAME?</definedName>
    <definedName name="DATA" localSheetId="1">#REF!</definedName>
    <definedName name="DATA">#REF!</definedName>
    <definedName name="_xlnm.Print_Titles" localSheetId="1">'เปรียบเทียบPlanfin59-64'!$A:$B</definedName>
    <definedName name="SAPBEXsysID" hidden="1">"BWP"</definedName>
    <definedName name="type_all">'[2]ตัวอย่าง รายละเอียดข้อมูล'!$A$2:$A$3</definedName>
    <definedName name="workload" localSheetId="1">#REF!</definedName>
    <definedName name="workload">#REF!</definedName>
    <definedName name="นาคราชซ้าย" localSheetId="1">#REF!</definedName>
    <definedName name="นาคราชซ้าย">#REF!</definedName>
    <definedName name="ประเภทงบประมาณ">'[2]ตัวอย่าง รายละเอียดข้อมูล'!$FH$2:$FH$4</definedName>
  </definedNames>
  <calcPr fullCalcOnLoad="1"/>
</workbook>
</file>

<file path=xl/sharedStrings.xml><?xml version="1.0" encoding="utf-8"?>
<sst xmlns="http://schemas.openxmlformats.org/spreadsheetml/2006/main" count="16855" uniqueCount="2883">
  <si>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</si>
  <si>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</si>
  <si>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</si>
  <si>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</si>
  <si>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</si>
  <si>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</si>
  <si>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</si>
  <si>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</si>
  <si>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</si>
  <si>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</si>
  <si>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</si>
  <si>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</si>
  <si>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</si>
  <si>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</si>
  <si>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</si>
  <si>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</si>
  <si>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</si>
  <si>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</si>
  <si>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</si>
  <si>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</si>
  <si>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</si>
  <si>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</si>
  <si>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</si>
  <si>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</si>
  <si>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</si>
  <si>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</si>
  <si>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</si>
  <si>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</si>
  <si>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</si>
  <si>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</si>
  <si>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</si>
  <si>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</si>
  <si>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</si>
  <si>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</si>
  <si>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</si>
  <si>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</si>
  <si>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</si>
  <si>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</si>
  <si>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</si>
  <si>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</si>
  <si>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</si>
  <si>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</si>
  <si>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</si>
  <si>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</si>
  <si>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</si>
  <si>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</si>
  <si>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</si>
  <si>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</si>
  <si>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</si>
  <si>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</si>
  <si>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</si>
  <si>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</si>
  <si>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</si>
  <si>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</si>
  <si>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</si>
  <si>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</si>
  <si>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</si>
  <si>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</si>
  <si>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</si>
  <si>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</si>
  <si>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</si>
  <si>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</si>
  <si>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</si>
  <si>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</si>
  <si>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</si>
  <si>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</si>
  <si>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</si>
  <si>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</si>
  <si>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</si>
  <si>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</si>
  <si>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</si>
  <si>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</si>
  <si>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</si>
  <si>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</si>
  <si>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</si>
  <si>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</si>
  <si>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</si>
  <si>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</si>
  <si>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</si>
  <si>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</si>
  <si>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</si>
  <si>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</si>
  <si>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</si>
  <si>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</si>
  <si>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</si>
  <si>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</si>
  <si>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</si>
  <si>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</si>
  <si>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</si>
  <si>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</si>
  <si>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</si>
  <si>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</si>
  <si>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</si>
  <si>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</si>
  <si>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</si>
  <si>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</si>
  <si>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</si>
  <si>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</si>
  <si>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</si>
  <si>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</si>
  <si>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</si>
  <si>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</si>
  <si>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</si>
  <si>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</si>
  <si>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</si>
  <si>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</si>
  <si>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</si>
  <si>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</si>
  <si>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</si>
  <si>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</si>
  <si>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</si>
  <si>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</si>
  <si>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</si>
  <si>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</si>
  <si>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</si>
  <si>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</si>
  <si>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</si>
  <si>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</si>
  <si>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</si>
  <si>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</si>
  <si>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</si>
  <si>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</si>
  <si>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</si>
  <si>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</si>
  <si>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</si>
  <si>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</si>
  <si>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</si>
  <si>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</si>
  <si>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</si>
  <si>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</si>
  <si>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</si>
  <si>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</si>
  <si>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</si>
  <si>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</si>
  <si>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</si>
  <si>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</si>
  <si>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</si>
  <si>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</si>
  <si>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</si>
  <si>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</si>
  <si>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</si>
  <si>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</si>
  <si>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</si>
  <si>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</si>
  <si>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</si>
  <si>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</si>
  <si>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</si>
  <si>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</si>
  <si>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</si>
  <si>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</si>
  <si>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</si>
  <si>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</si>
  <si>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</si>
  <si>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</si>
  <si>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</si>
  <si>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</si>
  <si>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</si>
  <si>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</si>
  <si>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</si>
  <si>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</si>
  <si>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</si>
  <si>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</si>
  <si>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</si>
  <si>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</si>
  <si>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</si>
  <si>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</si>
  <si>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</si>
  <si>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</si>
  <si>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</si>
  <si>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</si>
  <si>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</si>
  <si>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</si>
  <si>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</si>
  <si>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</si>
  <si>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</si>
  <si>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</si>
  <si>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</si>
  <si>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</si>
  <si>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</si>
  <si>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</si>
  <si>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</si>
  <si>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</si>
  <si>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</si>
  <si>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</si>
  <si>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</si>
  <si>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</si>
  <si>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</si>
  <si>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</si>
  <si>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</si>
  <si>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</si>
  <si>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</si>
  <si>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</si>
  <si>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</si>
  <si>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</si>
  <si>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</si>
  <si>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</si>
  <si>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</si>
  <si>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</si>
  <si>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</si>
  <si>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</si>
  <si>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</si>
  <si>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</si>
  <si>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</si>
  <si>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</si>
  <si>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</si>
  <si>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</si>
  <si>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</si>
  <si>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</si>
  <si>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</si>
  <si>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</si>
  <si>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</si>
  <si>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</si>
  <si>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</si>
  <si>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</si>
  <si>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</si>
  <si>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</si>
  <si>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</si>
  <si>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</si>
  <si>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</si>
  <si>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</si>
  <si>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</si>
  <si>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</si>
  <si>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</si>
  <si>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</si>
  <si>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</si>
  <si>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</si>
  <si>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</si>
  <si>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</si>
  <si>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</si>
  <si>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</si>
  <si>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</si>
  <si>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</si>
  <si>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</si>
  <si>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</si>
  <si>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</si>
  <si>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</si>
  <si>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</si>
  <si>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</si>
  <si>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</si>
  <si>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</si>
  <si>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</si>
  <si>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</si>
  <si>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</si>
  <si>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</si>
  <si>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</si>
  <si>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</si>
  <si>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</si>
  <si>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</si>
  <si>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</si>
  <si>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</si>
  <si>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</si>
  <si>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</si>
  <si>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</si>
  <si>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</si>
  <si>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</si>
  <si>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</si>
  <si>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</si>
  <si>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</si>
  <si>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</si>
  <si>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</si>
  <si>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</si>
  <si>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</si>
  <si>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</si>
  <si>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</si>
  <si>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</si>
  <si>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</si>
  <si>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</si>
  <si>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</si>
  <si>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</si>
  <si>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</si>
  <si>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</si>
  <si>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</si>
  <si>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</si>
  <si>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</si>
  <si>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</si>
  <si>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</si>
  <si>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</si>
  <si>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</si>
  <si>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</si>
  <si>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</si>
  <si>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</si>
  <si>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</si>
  <si>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</si>
  <si>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</si>
  <si>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</si>
  <si>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</si>
  <si>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</si>
  <si>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</si>
  <si>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</si>
  <si>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</si>
  <si>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</si>
  <si>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</si>
  <si>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</si>
  <si>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</si>
  <si>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</si>
  <si>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</si>
  <si>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</si>
  <si>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</si>
  <si>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</si>
  <si>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</si>
  <si>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</si>
  <si>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</si>
  <si>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</si>
  <si>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</si>
  <si>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</si>
  <si>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</si>
  <si>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</si>
  <si>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</si>
  <si>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</si>
  <si>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</si>
  <si>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</si>
  <si>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</si>
  <si>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</si>
  <si>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</si>
  <si>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</si>
  <si>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</si>
  <si>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</si>
  <si>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</si>
  <si>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</si>
  <si>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</si>
  <si>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</si>
  <si>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</si>
  <si>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</si>
  <si>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</si>
  <si>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</si>
  <si>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</si>
  <si>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</si>
  <si>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</si>
  <si>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</si>
  <si>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</si>
  <si>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</si>
  <si>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</si>
  <si>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</si>
  <si>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</si>
  <si>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</si>
  <si>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</si>
  <si>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</si>
  <si>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</si>
  <si>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</si>
  <si>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</si>
  <si>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</si>
  <si>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</si>
  <si>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</si>
  <si>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</si>
  <si>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</si>
  <si>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</si>
  <si>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</si>
  <si>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</si>
  <si>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</si>
  <si>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</si>
  <si>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</si>
  <si>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</si>
  <si>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</si>
  <si>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</si>
  <si>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</si>
  <si>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</si>
  <si>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</si>
  <si>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</si>
  <si>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</si>
  <si>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</si>
  <si>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</si>
  <si>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</si>
  <si>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</si>
  <si>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</si>
  <si>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</si>
  <si>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</si>
  <si>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</si>
  <si>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</si>
  <si>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</si>
  <si>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</si>
  <si>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</si>
  <si>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</si>
  <si>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</si>
  <si>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</si>
  <si>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</si>
  <si>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</si>
  <si>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</si>
  <si>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</si>
  <si>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</si>
  <si>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</si>
  <si>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</si>
  <si>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</si>
  <si>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</si>
  <si>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</si>
  <si>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</si>
  <si>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</si>
  <si>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</si>
  <si>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</si>
  <si>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</si>
  <si>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</si>
  <si>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</si>
  <si>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</si>
  <si>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</si>
  <si>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</si>
  <si>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</si>
  <si>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</si>
  <si>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</si>
  <si>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</si>
  <si>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</si>
  <si>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</si>
  <si>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</si>
  <si>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</si>
  <si>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</si>
  <si>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</si>
  <si>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</si>
  <si>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</si>
  <si>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</si>
  <si>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</si>
  <si>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</si>
  <si>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</si>
  <si>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</si>
  <si>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</si>
  <si>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</si>
  <si>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</si>
  <si>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</si>
  <si>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</si>
  <si>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</si>
  <si>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</si>
  <si>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</si>
  <si>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</si>
  <si>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</si>
  <si>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</si>
  <si>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</si>
  <si>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</si>
  <si>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</si>
  <si>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</si>
  <si>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</si>
  <si>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</si>
  <si>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</si>
  <si>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</si>
  <si>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</si>
  <si>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</si>
  <si>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</si>
  <si>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</si>
  <si>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</si>
  <si>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</si>
  <si>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</si>
  <si>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</si>
  <si>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</si>
  <si>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</si>
  <si>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</si>
  <si>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</si>
  <si>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</si>
  <si>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</si>
  <si>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</si>
  <si>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</si>
  <si>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</si>
  <si>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</si>
  <si>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</si>
  <si>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</si>
  <si>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</si>
  <si>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</si>
  <si>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</si>
  <si>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</si>
  <si>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</si>
  <si>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</si>
  <si>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</si>
  <si>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</si>
  <si>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</si>
  <si>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</si>
  <si>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</si>
  <si>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</si>
  <si>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</si>
  <si>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</si>
  <si>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</si>
  <si>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</si>
  <si>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</si>
  <si>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</si>
  <si>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</si>
  <si>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</si>
  <si>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</si>
  <si>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</si>
  <si>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</si>
  <si>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</si>
  <si>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</si>
  <si>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</si>
  <si>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</si>
  <si>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</si>
  <si>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</si>
  <si>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</si>
  <si>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</si>
  <si>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</si>
  <si>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</si>
  <si>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</si>
  <si>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</si>
  <si>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</si>
  <si>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</si>
  <si>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</si>
  <si>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</si>
  <si>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</si>
  <si>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</si>
  <si>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</si>
  <si>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</si>
  <si>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</si>
  <si>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</si>
  <si>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</si>
  <si>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</si>
  <si>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</si>
  <si>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</si>
  <si>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</si>
  <si>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</si>
  <si>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</si>
  <si>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</si>
  <si>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</si>
  <si>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</si>
  <si>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</si>
  <si>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</si>
  <si>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</si>
  <si>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</si>
  <si>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</si>
  <si>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</si>
  <si>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</si>
  <si>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</si>
  <si>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</si>
  <si>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</si>
  <si>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</si>
  <si>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</si>
  <si>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</si>
  <si>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</si>
  <si>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</si>
  <si>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</si>
  <si>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</si>
  <si>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</si>
  <si>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</si>
  <si>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</si>
  <si>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</si>
  <si>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</si>
  <si>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</si>
  <si>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</si>
  <si>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</si>
  <si>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</si>
  <si>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</si>
  <si>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</si>
  <si>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</si>
  <si>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</si>
  <si>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</si>
  <si>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</si>
  <si>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</si>
  <si>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</si>
  <si>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</si>
  <si>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</si>
  <si>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</si>
  <si>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</si>
  <si>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</si>
  <si>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</si>
  <si>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</si>
  <si>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</si>
  <si>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</si>
  <si>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</si>
  <si>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</si>
  <si>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</si>
  <si>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</si>
  <si>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</si>
  <si>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</si>
  <si>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</si>
  <si>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</si>
  <si>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</si>
  <si>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</si>
  <si>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</si>
  <si>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</si>
  <si>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</si>
  <si>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</si>
  <si>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</si>
  <si>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</si>
  <si>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</si>
  <si>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</si>
  <si>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</si>
  <si>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</si>
  <si>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</si>
  <si>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</si>
  <si>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</si>
  <si>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</si>
  <si>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</si>
  <si>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</si>
  <si>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</si>
  <si>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</si>
  <si>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</si>
  <si>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</si>
  <si>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</si>
  <si>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</si>
  <si>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</si>
  <si>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</si>
  <si>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</si>
  <si>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</si>
  <si>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</si>
  <si>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</si>
  <si>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</si>
  <si>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</si>
  <si>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</si>
  <si>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</si>
  <si>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</si>
  <si>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</si>
  <si>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</si>
  <si>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</si>
  <si>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</si>
  <si>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</si>
  <si>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</si>
  <si>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</si>
  <si>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</si>
  <si>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</si>
  <si>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</si>
  <si>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</si>
  <si>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</si>
  <si>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</si>
  <si>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</si>
  <si>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</si>
  <si>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</si>
  <si>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</si>
  <si>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</si>
  <si>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</si>
  <si>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</si>
  <si>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</si>
  <si>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</si>
  <si>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</si>
  <si>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</si>
  <si>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</si>
  <si>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</si>
  <si>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</si>
  <si>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</si>
  <si>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</si>
  <si>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</si>
  <si>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</si>
  <si>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</si>
  <si>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</si>
  <si>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</si>
  <si>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</si>
  <si>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</si>
  <si>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</si>
  <si>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</si>
  <si>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</si>
  <si>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</si>
  <si>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</si>
  <si>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</si>
  <si>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</si>
  <si>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</si>
  <si>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</si>
  <si>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</si>
  <si>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</si>
  <si>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</si>
  <si>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</si>
  <si>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</si>
  <si>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</si>
  <si>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</si>
  <si>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</si>
  <si>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</si>
  <si>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</si>
  <si>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</si>
  <si>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</si>
  <si>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</si>
  <si>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</si>
  <si>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</si>
  <si>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</si>
  <si>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</si>
  <si>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</si>
  <si>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</si>
  <si>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</si>
  <si>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</si>
  <si>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</si>
  <si>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</si>
  <si>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</si>
  <si>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</si>
  <si>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</si>
  <si>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</si>
  <si>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</si>
  <si>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</si>
  <si>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</si>
  <si>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</si>
  <si>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</si>
  <si>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</si>
  <si>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</si>
  <si>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</si>
  <si>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</si>
  <si>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</si>
  <si>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</si>
  <si>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</si>
  <si>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</si>
  <si>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</si>
  <si>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</si>
  <si>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</si>
  <si>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</si>
  <si>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</si>
  <si>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</si>
  <si>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</si>
  <si>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</si>
  <si>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</si>
  <si>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</si>
  <si>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</si>
  <si>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</si>
  <si>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</si>
  <si>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</si>
  <si>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</si>
  <si>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</si>
  <si>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</si>
  <si>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</si>
  <si>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</si>
  <si>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</si>
  <si>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</si>
  <si>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</si>
  <si>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</si>
  <si>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</si>
  <si>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</si>
  <si>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</si>
  <si>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</si>
  <si>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</si>
  <si>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</si>
  <si>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</si>
  <si>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</si>
  <si>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</si>
  <si>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</si>
  <si>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</si>
  <si>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</si>
  <si>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</si>
  <si>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</si>
  <si>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</si>
  <si>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</si>
  <si>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</si>
  <si>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</si>
  <si>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</si>
  <si>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</si>
  <si>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</si>
  <si>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</si>
  <si>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</si>
  <si>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</si>
  <si>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</si>
  <si>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</si>
  <si>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</si>
  <si>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</si>
  <si>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</si>
  <si>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</si>
  <si>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</si>
  <si>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</si>
  <si>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</si>
  <si>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</si>
  <si>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</si>
  <si>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</si>
  <si>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</si>
  <si>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</si>
  <si>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</si>
  <si>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</si>
  <si>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</si>
  <si>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</si>
  <si>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</si>
  <si>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</si>
  <si>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</si>
  <si>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</si>
  <si>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</si>
  <si>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</si>
  <si>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</si>
  <si>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</si>
  <si>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</si>
  <si>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</si>
  <si>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</si>
  <si>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</si>
  <si>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</si>
  <si>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</si>
  <si>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</si>
  <si>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</si>
  <si>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</si>
  <si>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</si>
  <si>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</si>
  <si>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</si>
  <si>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</si>
  <si>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</si>
  <si>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</si>
  <si>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</si>
  <si>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</si>
  <si>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</si>
  <si>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</si>
  <si>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</si>
  <si>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</si>
  <si>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</si>
  <si>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</si>
  <si>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</si>
  <si>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</si>
  <si>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</si>
  <si>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</si>
  <si>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</si>
  <si>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</si>
  <si>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</si>
  <si>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</si>
  <si>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</si>
  <si>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</si>
  <si>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</si>
  <si>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</si>
  <si>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</si>
  <si>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</si>
  <si>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</si>
  <si>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</si>
  <si>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</si>
  <si>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</si>
  <si>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</si>
  <si>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</si>
  <si>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</si>
  <si>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</si>
  <si>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</si>
  <si>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</si>
  <si>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</si>
  <si>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</si>
  <si>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</si>
  <si>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</si>
  <si>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</si>
  <si>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</si>
  <si>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</si>
  <si>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</si>
  <si>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</si>
  <si>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</si>
  <si>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</si>
  <si>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</si>
  <si>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</si>
  <si>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</si>
  <si>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</si>
  <si>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</si>
  <si>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</si>
  <si>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</si>
  <si>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</si>
  <si>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</si>
  <si>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</si>
  <si>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</si>
  <si>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</si>
  <si>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</si>
  <si>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</si>
  <si>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</si>
  <si>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</si>
  <si>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</si>
  <si>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</si>
  <si>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</si>
  <si>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</si>
  <si>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</si>
  <si>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</si>
  <si>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</si>
  <si>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</si>
  <si>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</si>
  <si>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</si>
  <si>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</si>
  <si>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</si>
  <si>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</si>
  <si>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</si>
  <si>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</si>
  <si>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</si>
  <si>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</si>
  <si>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</si>
  <si>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</si>
  <si>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</si>
  <si>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</si>
  <si>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</si>
  <si>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</si>
  <si>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</si>
  <si>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</si>
  <si>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</si>
  <si>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</si>
  <si>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</si>
  <si>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</si>
  <si>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</si>
  <si>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</si>
  <si>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</si>
  <si>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</si>
  <si>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</si>
  <si>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</si>
  <si>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</si>
  <si>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</si>
  <si>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</si>
  <si>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</si>
  <si>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</si>
  <si>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</si>
  <si>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</si>
  <si>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</si>
  <si>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</si>
  <si>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</si>
  <si>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</si>
  <si>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</si>
  <si>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</si>
  <si>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</si>
  <si>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</si>
  <si>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</si>
  <si>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</si>
  <si>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</si>
  <si>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</si>
  <si>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</si>
  <si>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</si>
  <si>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</si>
  <si>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</si>
  <si>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</si>
  <si>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</si>
  <si>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</si>
  <si>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</si>
  <si>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</si>
  <si>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</si>
  <si>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</si>
  <si>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</si>
  <si>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</si>
  <si>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</si>
  <si>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</si>
  <si>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</si>
  <si>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</si>
  <si>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</si>
  <si>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</si>
  <si>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</si>
  <si>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</si>
  <si>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</si>
  <si>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</si>
  <si>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</si>
  <si>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</si>
  <si>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</si>
  <si>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</si>
  <si>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</si>
  <si>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</si>
  <si>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</si>
  <si>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</si>
  <si>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</si>
  <si>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</si>
  <si>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</si>
  <si>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</si>
  <si>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</si>
  <si>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</si>
  <si>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</si>
  <si>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</si>
  <si>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</si>
  <si>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</si>
  <si>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</si>
  <si>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</si>
  <si>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</si>
  <si>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</si>
  <si>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</si>
  <si>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</si>
  <si>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</si>
  <si>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</si>
  <si>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</si>
  <si>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</si>
  <si>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</si>
  <si>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</si>
  <si>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</si>
  <si>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</si>
  <si>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</si>
  <si>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</si>
  <si>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</si>
  <si>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</si>
  <si>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</si>
  <si>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</si>
  <si>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</si>
  <si>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</si>
  <si>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</si>
  <si>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</si>
  <si>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</si>
  <si>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</si>
  <si>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</si>
  <si>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</si>
  <si>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</si>
  <si>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</si>
  <si>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</si>
  <si>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</si>
  <si>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</si>
  <si>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</si>
  <si>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</si>
  <si>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</si>
  <si>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</si>
  <si>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</si>
  <si>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</si>
  <si>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</si>
  <si>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</si>
  <si>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</si>
  <si>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</si>
  <si>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</si>
  <si>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</si>
  <si>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</si>
  <si>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</si>
  <si>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</si>
  <si>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</si>
  <si>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</si>
  <si>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</si>
  <si>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</si>
  <si>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</si>
  <si>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</si>
  <si>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</si>
  <si>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</si>
  <si>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</si>
  <si>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</si>
  <si>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</si>
  <si>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</si>
  <si>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</si>
  <si>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</si>
  <si>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</si>
  <si>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</si>
  <si>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</si>
  <si>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</si>
  <si>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</si>
  <si>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</si>
  <si>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</si>
  <si>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</si>
  <si>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</si>
  <si>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</si>
  <si>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</si>
  <si>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</si>
  <si>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</si>
  <si>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</si>
  <si>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</si>
  <si>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</si>
  <si>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</si>
  <si>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</si>
  <si>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</si>
  <si>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</si>
  <si>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</si>
  <si>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</si>
  <si>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</si>
  <si>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</si>
  <si>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</si>
  <si>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</si>
  <si>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</si>
  <si>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</si>
  <si>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</si>
  <si>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</si>
  <si>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</si>
  <si>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</si>
  <si>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</si>
  <si>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</si>
  <si>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</si>
  <si>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</si>
  <si>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</si>
  <si>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</si>
  <si>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</si>
  <si>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</si>
  <si>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</si>
  <si>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</si>
  <si>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</si>
  <si>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</si>
  <si>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</si>
  <si>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</si>
  <si>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</si>
  <si>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</si>
  <si>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</si>
  <si>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</si>
  <si>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</si>
  <si>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</si>
  <si>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</si>
  <si>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</si>
  <si>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</si>
  <si>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</si>
  <si>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</si>
  <si>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</si>
  <si>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</si>
  <si>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</si>
  <si>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</si>
  <si>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</si>
  <si>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</si>
  <si>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</si>
  <si>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</si>
  <si>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</si>
  <si>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</si>
  <si>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</si>
  <si>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</si>
  <si>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</si>
  <si>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</si>
  <si>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</si>
  <si>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</si>
  <si>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</si>
  <si>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</si>
  <si>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</si>
  <si>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</si>
  <si>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</si>
  <si>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</si>
  <si>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</si>
  <si>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</si>
  <si>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</si>
  <si>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</si>
  <si>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</si>
  <si>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</si>
  <si>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</si>
  <si>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</si>
  <si>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</si>
  <si>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</si>
  <si>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</si>
  <si>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</si>
  <si>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</si>
  <si>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</si>
  <si>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</si>
  <si>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</si>
  <si>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</si>
  <si>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</si>
  <si>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</si>
  <si>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</si>
  <si>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</si>
  <si>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</si>
  <si>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</si>
  <si>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</si>
  <si>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</si>
  <si>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</si>
  <si>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</si>
  <si>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</si>
  <si>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</si>
  <si>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</si>
  <si>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</si>
  <si>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</si>
  <si>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</si>
  <si>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</si>
  <si>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</si>
  <si>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</si>
  <si>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</si>
  <si>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</si>
  <si>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</si>
  <si>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</si>
  <si>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</si>
  <si>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</si>
  <si>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</si>
  <si>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</si>
  <si>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</si>
  <si>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</si>
  <si>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</si>
  <si>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</si>
  <si>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</si>
  <si>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</si>
  <si>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</si>
  <si>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</si>
  <si>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</si>
  <si>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</si>
  <si>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</si>
  <si>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</si>
  <si>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</si>
  <si>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</si>
  <si>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</si>
  <si>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</si>
  <si>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</si>
  <si>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</si>
  <si>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</si>
  <si>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</si>
  <si>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</si>
  <si>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</si>
  <si>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</si>
  <si>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</si>
  <si>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</si>
  <si>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</si>
  <si>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</si>
  <si>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</si>
  <si>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</si>
  <si>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</si>
  <si>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</si>
  <si>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</si>
  <si>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</si>
  <si>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</si>
  <si>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</si>
  <si>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</si>
  <si>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</si>
  <si>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</si>
  <si>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</si>
  <si>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</si>
  <si>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</si>
  <si>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</si>
  <si>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</si>
  <si>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</si>
  <si>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</si>
  <si>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</si>
  <si>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</si>
  <si>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</si>
  <si>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</si>
  <si>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</si>
  <si>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</si>
  <si>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</si>
  <si>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</si>
  <si>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</si>
  <si>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</si>
  <si>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</si>
  <si>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</si>
  <si>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</si>
  <si>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</si>
  <si>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</si>
  <si>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</si>
  <si>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</si>
  <si>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</si>
  <si>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</si>
  <si>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</si>
  <si>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</si>
  <si>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</si>
  <si>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</si>
  <si>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</si>
  <si>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</si>
  <si>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</si>
  <si>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</si>
  <si>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</si>
  <si>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</si>
  <si>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</si>
  <si>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</si>
  <si>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</si>
  <si>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</si>
  <si>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</si>
  <si>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</si>
  <si>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</si>
  <si>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</si>
  <si>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</si>
  <si>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</si>
  <si>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</si>
  <si>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</si>
  <si>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</si>
  <si>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</si>
  <si>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</si>
  <si>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</si>
  <si>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</si>
  <si>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</si>
  <si>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</si>
  <si>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</si>
  <si>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</si>
  <si>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</si>
  <si>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</si>
  <si>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</si>
  <si>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</si>
  <si>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</si>
  <si>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</si>
  <si>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</si>
  <si>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</si>
  <si>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</si>
  <si>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</si>
  <si>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</si>
  <si>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</si>
  <si>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</si>
  <si>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</si>
  <si>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</si>
  <si>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</si>
  <si>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</si>
  <si>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</si>
  <si>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</si>
  <si>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</si>
  <si>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</si>
  <si>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</si>
  <si>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</si>
  <si>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</si>
  <si>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</si>
  <si>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</si>
  <si>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</si>
  <si>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</si>
  <si>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</si>
  <si>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</si>
  <si>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</si>
  <si>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</si>
  <si>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</si>
  <si>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</si>
  <si>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</si>
  <si>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</si>
  <si>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</si>
  <si>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</si>
  <si>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</si>
  <si>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</si>
  <si>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</si>
  <si>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</si>
  <si>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</si>
  <si>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</si>
  <si>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</si>
  <si>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</si>
  <si>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</si>
  <si>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</si>
  <si>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</si>
  <si>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</si>
  <si>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</si>
  <si>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</si>
  <si>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</si>
  <si>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</si>
  <si>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</si>
  <si>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</si>
  <si>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</si>
  <si>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</si>
  <si>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</si>
  <si>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</si>
  <si>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</si>
  <si>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</si>
  <si>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</si>
  <si>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</si>
  <si>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</si>
  <si>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</si>
  <si>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</si>
  <si>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</si>
  <si>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</si>
  <si>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</si>
  <si>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</si>
  <si>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</si>
  <si>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</si>
  <si>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</si>
  <si>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</si>
  <si>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</si>
  <si>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</si>
  <si>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</si>
  <si>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</si>
  <si>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</si>
  <si>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</si>
  <si>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</si>
  <si>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</si>
  <si>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</si>
  <si>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</si>
  <si>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</si>
  <si>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</si>
  <si>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</si>
  <si>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</si>
  <si>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</si>
  <si>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</si>
  <si>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</si>
  <si>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</si>
  <si>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</si>
  <si>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</si>
  <si>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</si>
  <si>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</si>
  <si>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</si>
  <si>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</si>
  <si>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</si>
  <si>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</si>
  <si>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</si>
  <si>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</si>
  <si>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</si>
  <si>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</si>
  <si>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</si>
  <si>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</si>
  <si>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</si>
  <si>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</si>
  <si>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</si>
  <si>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</si>
  <si>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</si>
  <si>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</si>
  <si>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</si>
  <si>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</si>
  <si>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</si>
  <si>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</si>
  <si>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</si>
  <si>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</si>
  <si>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</si>
  <si>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</si>
  <si>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</si>
  <si>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</si>
  <si>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</si>
  <si>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</si>
  <si>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</si>
  <si>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</si>
  <si>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</si>
  <si>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</si>
  <si>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</si>
  <si>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</si>
  <si>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</si>
  <si>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</si>
  <si>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</si>
  <si>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</si>
  <si>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</si>
  <si>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</si>
  <si>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</si>
  <si>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</si>
  <si>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</si>
  <si>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</si>
  <si>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</si>
  <si>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</si>
  <si>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</si>
  <si>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</si>
  <si>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</si>
  <si>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</si>
  <si>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</si>
  <si>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</si>
  <si>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</si>
  <si>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</si>
  <si>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</si>
  <si>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</si>
  <si>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</si>
  <si>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</si>
  <si>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</si>
  <si>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</si>
  <si>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</si>
  <si>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</si>
  <si>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</si>
  <si>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</si>
  <si>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</si>
  <si>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</si>
  <si>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</si>
  <si>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</si>
  <si>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</si>
  <si>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</si>
  <si>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</si>
  <si>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</si>
  <si>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</si>
  <si>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</si>
  <si>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</si>
  <si>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</si>
  <si>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</si>
  <si>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</si>
  <si>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</si>
  <si>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</si>
  <si>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</si>
  <si>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</si>
  <si>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</si>
  <si>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</si>
  <si>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</si>
  <si>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</si>
  <si>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</si>
  <si>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</si>
  <si>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</si>
  <si>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</si>
  <si>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</si>
  <si>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</si>
  <si>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</si>
  <si>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</si>
  <si>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</si>
  <si>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</si>
  <si>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</si>
  <si>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</si>
  <si>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</si>
  <si>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</si>
  <si>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</si>
  <si>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</si>
  <si>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</si>
  <si>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</si>
  <si>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</si>
  <si>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</si>
  <si>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</si>
  <si>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</si>
  <si>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</si>
  <si>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</si>
  <si>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</si>
  <si>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</si>
  <si>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</si>
  <si>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</si>
  <si>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</si>
  <si>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</si>
  <si>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</si>
  <si>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</si>
  <si>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</si>
  <si>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</si>
  <si>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</si>
  <si>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</si>
  <si>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</si>
  <si>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</si>
  <si>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</si>
  <si>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</si>
  <si>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</si>
  <si>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</si>
  <si>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</si>
  <si>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</si>
  <si>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</si>
  <si>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</si>
  <si>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</si>
  <si>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</si>
  <si>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</si>
  <si>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</si>
  <si>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</si>
  <si>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</si>
  <si>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</si>
  <si>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</si>
  <si>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</si>
  <si>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</si>
  <si>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</si>
  <si>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</si>
  <si>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</si>
  <si>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</si>
  <si>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</si>
  <si>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</si>
  <si>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</si>
  <si>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</si>
  <si>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</si>
  <si>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</si>
  <si>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</si>
  <si>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</si>
  <si>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</si>
  <si>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</si>
  <si>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</si>
  <si>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</si>
  <si>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</si>
  <si>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</si>
  <si>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</si>
  <si>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</si>
  <si>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</si>
  <si>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</si>
  <si>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</si>
  <si>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</si>
  <si>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</si>
  <si>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</si>
  <si>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</si>
  <si>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</si>
  <si>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</si>
  <si>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</si>
  <si>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</si>
  <si>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</si>
  <si>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</si>
  <si>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</si>
  <si>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</si>
  <si>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</si>
  <si>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</si>
  <si>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</si>
  <si>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</si>
  <si>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</si>
  <si>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</si>
  <si>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</si>
  <si>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</si>
  <si>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</si>
  <si>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</si>
  <si>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</si>
  <si>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</si>
  <si>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</si>
  <si>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</si>
  <si>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</si>
  <si>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</si>
  <si>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</si>
  <si>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</si>
  <si>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</si>
  <si>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</si>
  <si>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</si>
  <si>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</si>
  <si>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</si>
  <si>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</si>
  <si>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</si>
  <si>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</si>
  <si>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</si>
  <si>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</si>
  <si>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</si>
  <si>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</si>
  <si>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</si>
  <si>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</si>
  <si>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</si>
  <si>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</si>
  <si>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</si>
  <si>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</si>
  <si>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</si>
  <si>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</si>
  <si>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</si>
  <si>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</si>
  <si>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</si>
  <si>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</si>
  <si>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</si>
  <si>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</si>
  <si>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</si>
  <si>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</si>
  <si>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</si>
  <si>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</si>
  <si>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</si>
  <si>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</si>
  <si>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</si>
  <si>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</si>
  <si>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</si>
  <si>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</si>
  <si>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</si>
  <si>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</si>
  <si>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</si>
  <si>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</si>
  <si>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</si>
  <si>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</si>
  <si>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</si>
  <si>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</si>
  <si>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</si>
  <si>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</si>
  <si>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</si>
  <si>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</si>
  <si>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</si>
  <si>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</si>
  <si>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</si>
  <si>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</si>
  <si>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</si>
  <si>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</si>
  <si>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</si>
  <si>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</si>
  <si>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</si>
  <si>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</si>
  <si>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</si>
  <si>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</si>
  <si>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</si>
  <si>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</si>
  <si>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</si>
  <si>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</si>
  <si>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</si>
  <si>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</si>
  <si>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</si>
  <si>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</si>
  <si>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</si>
  <si>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</si>
  <si>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</si>
  <si>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</si>
  <si>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</si>
  <si>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</si>
  <si>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</si>
  <si>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</si>
  <si>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</si>
  <si>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</si>
  <si>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</si>
  <si>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</si>
  <si>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</si>
  <si>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</si>
  <si>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</si>
  <si>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</si>
  <si>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</si>
  <si>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</si>
  <si>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</si>
  <si>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</si>
  <si>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</si>
  <si>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</si>
  <si>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</si>
  <si>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</si>
  <si>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</si>
  <si>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</si>
  <si>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</si>
  <si>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</si>
  <si>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</si>
  <si>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</si>
  <si>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</si>
  <si>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</si>
  <si>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</si>
  <si>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</si>
  <si>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</si>
  <si>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</si>
  <si>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</si>
  <si>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</si>
  <si>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</si>
  <si>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</si>
  <si>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</si>
  <si>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</si>
  <si>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</si>
  <si>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</si>
  <si>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</si>
  <si>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</si>
  <si>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</si>
  <si>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</si>
  <si>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</si>
  <si>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</si>
  <si>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</si>
  <si>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</si>
  <si>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</si>
  <si>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</si>
  <si>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</si>
  <si>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</si>
  <si>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</si>
  <si>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</si>
  <si>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</si>
  <si>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</si>
  <si>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</si>
  <si>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</si>
  <si>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</si>
  <si>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</si>
  <si>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</si>
  <si>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</si>
  <si>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</si>
  <si>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</si>
  <si>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</si>
  <si>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</si>
  <si>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</si>
  <si>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</si>
  <si>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</si>
  <si>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</si>
  <si>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</si>
  <si>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</si>
  <si>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</si>
  <si>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</si>
  <si>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</si>
  <si>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</si>
  <si>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</si>
  <si>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</si>
  <si>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</si>
  <si>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</si>
  <si>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</si>
  <si>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</si>
  <si>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</si>
  <si>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</si>
  <si>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</si>
  <si>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</si>
  <si>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</si>
  <si>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</si>
  <si>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</si>
  <si>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</si>
  <si>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</si>
  <si>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</si>
  <si>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</si>
  <si>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</si>
  <si>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</si>
  <si>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</si>
  <si>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</si>
  <si>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</si>
  <si>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</si>
  <si>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</si>
  <si>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</si>
  <si>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</si>
  <si>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</si>
  <si>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</si>
  <si>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</si>
  <si>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</si>
  <si>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</si>
  <si>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</si>
  <si>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</si>
  <si>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</si>
  <si>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</si>
  <si>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</si>
  <si>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</si>
  <si>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</si>
  <si>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</si>
  <si>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</si>
  <si>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</si>
  <si>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</si>
  <si>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</si>
  <si>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</si>
  <si>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</si>
  <si>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</si>
  <si>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</si>
  <si>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</si>
  <si>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</si>
  <si>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</si>
  <si>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</si>
  <si>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</si>
  <si>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</si>
  <si>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</si>
  <si>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</si>
  <si>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</si>
  <si>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</si>
  <si>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</si>
  <si>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</si>
  <si>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</si>
  <si>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</si>
  <si>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</si>
  <si>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</si>
  <si>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</si>
  <si>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</si>
  <si>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</si>
  <si>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</si>
  <si>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</si>
  <si>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</si>
  <si>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</si>
  <si>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</si>
  <si>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</si>
  <si>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</si>
  <si>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</si>
  <si>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</si>
  <si>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</si>
  <si>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</si>
  <si>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</si>
  <si>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</si>
  <si>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</si>
  <si>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</si>
  <si>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</si>
  <si>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</si>
  <si>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</si>
  <si>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</si>
  <si>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</si>
  <si>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</si>
  <si>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</si>
  <si>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</si>
  <si>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</si>
  <si>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</si>
  <si>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</si>
  <si>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</si>
  <si>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</si>
  <si>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</si>
  <si>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</si>
  <si>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</si>
  <si>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</si>
  <si>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</si>
  <si>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</si>
  <si>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</si>
  <si>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</si>
  <si>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</si>
  <si>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</si>
  <si>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</si>
  <si>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</si>
  <si>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</si>
  <si>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</si>
  <si>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</si>
  <si>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</si>
  <si>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</si>
  <si>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</si>
  <si>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</si>
  <si>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</si>
  <si>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</si>
  <si>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</si>
  <si>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</si>
  <si>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</si>
  <si>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</si>
  <si>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</si>
  <si>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</si>
  <si>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</si>
  <si>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</si>
  <si>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</si>
  <si>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</si>
  <si>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</si>
  <si>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</si>
  <si>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</si>
  <si>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</si>
  <si>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</si>
  <si>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</si>
  <si>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</si>
  <si>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</si>
  <si>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</si>
  <si>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</si>
  <si>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</si>
  <si>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</si>
  <si>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</si>
  <si>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</si>
  <si>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</si>
  <si>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</si>
  <si>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</si>
  <si>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</si>
  <si>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</si>
  <si>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</si>
  <si>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</si>
  <si>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</si>
  <si>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</si>
  <si>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</si>
  <si>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</si>
  <si>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</si>
  <si>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</si>
  <si>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</si>
  <si>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</si>
  <si>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</si>
  <si>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</si>
  <si>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</si>
  <si>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</si>
  <si>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</si>
  <si>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</si>
  <si>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</si>
  <si>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</si>
  <si>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</si>
  <si>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</si>
  <si>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</si>
  <si>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</si>
  <si>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</si>
  <si>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</si>
  <si>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</si>
  <si>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</si>
  <si>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</si>
  <si>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</si>
  <si>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</si>
  <si>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</si>
  <si>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</si>
  <si>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</si>
  <si>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</si>
  <si>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</si>
  <si>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</si>
  <si>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</si>
  <si>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</si>
  <si>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</si>
  <si>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</si>
  <si>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</si>
  <si>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</si>
  <si>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</si>
  <si>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</si>
  <si>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</si>
  <si>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</si>
  <si>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</si>
  <si>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</si>
  <si>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</si>
  <si>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</si>
  <si>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</si>
  <si>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</si>
  <si>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</si>
  <si>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</si>
  <si>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</si>
  <si>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</si>
  <si>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</si>
  <si>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</si>
  <si>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</si>
  <si>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</si>
  <si>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</si>
  <si>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</si>
  <si>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</si>
  <si>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</si>
  <si>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</si>
  <si>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</si>
  <si>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</si>
  <si>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</si>
  <si>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</si>
  <si>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</si>
  <si>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</si>
  <si>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</si>
  <si>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</si>
  <si>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</si>
  <si>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</si>
  <si>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</si>
  <si>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</si>
  <si>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</si>
  <si>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</si>
  <si>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</si>
  <si>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</si>
  <si>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</si>
  <si>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</si>
  <si>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</si>
  <si>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</si>
  <si>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</si>
  <si>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</si>
  <si>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</si>
  <si>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</si>
  <si>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</si>
  <si>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</si>
  <si>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</si>
  <si>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</si>
  <si>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</si>
  <si>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</si>
  <si>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</si>
  <si>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</si>
  <si>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</si>
  <si>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</si>
  <si>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</si>
  <si>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</si>
  <si>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</si>
  <si>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</si>
  <si>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</si>
  <si>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</si>
  <si>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</si>
  <si>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</si>
  <si>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</si>
  <si>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</si>
  <si>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</si>
  <si>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</si>
  <si>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</si>
  <si>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</si>
  <si>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</si>
  <si>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</si>
  <si>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</si>
  <si>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</si>
  <si>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</si>
  <si>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</si>
  <si>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</si>
  <si>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</si>
  <si>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</si>
  <si>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</si>
  <si>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</si>
  <si>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</si>
  <si>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</si>
  <si>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</si>
  <si>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</si>
  <si>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</si>
  <si>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</si>
  <si>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</si>
  <si>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</si>
  <si>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</si>
  <si>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</si>
  <si>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</si>
  <si>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</si>
  <si>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</si>
  <si>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</si>
  <si>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</si>
  <si>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</si>
  <si>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</si>
  <si>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</si>
  <si>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</si>
  <si>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</si>
  <si>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</si>
  <si>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</si>
  <si>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</si>
  <si>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</si>
  <si>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</si>
  <si>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</si>
  <si>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</si>
  <si>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</si>
  <si>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</si>
  <si>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</si>
  <si>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</si>
  <si>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</si>
  <si>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</si>
  <si>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</si>
  <si>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</si>
  <si>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</si>
  <si>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</si>
  <si>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</si>
  <si>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</si>
  <si>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</si>
  <si>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</si>
  <si>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</si>
  <si>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</si>
  <si>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</si>
  <si>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</si>
  <si>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</si>
  <si>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</si>
  <si>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</si>
  <si>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</si>
  <si>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</si>
  <si>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</si>
  <si>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</si>
  <si>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</si>
  <si>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</si>
  <si>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</si>
  <si>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</si>
  <si>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</si>
  <si>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</si>
  <si>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</si>
  <si>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</si>
  <si>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</si>
  <si>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</si>
  <si>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</si>
  <si>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</si>
  <si>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</si>
  <si>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</si>
  <si>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</si>
  <si>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</si>
  <si>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</si>
  <si>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</si>
  <si>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</si>
  <si>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</si>
  <si>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</si>
  <si>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</si>
  <si>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</si>
  <si>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</si>
  <si>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</si>
  <si>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</si>
  <si>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</si>
  <si>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</si>
  <si>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</si>
  <si>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</si>
  <si>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</si>
  <si>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</si>
  <si>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</si>
  <si>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</si>
  <si>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</si>
  <si>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</si>
  <si>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</si>
  <si>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</si>
  <si>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</si>
  <si>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</si>
  <si>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</si>
  <si>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</si>
  <si>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</si>
  <si>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</si>
  <si>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</si>
  <si>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</si>
  <si>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</si>
  <si>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</si>
  <si>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</si>
  <si>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</si>
  <si>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</si>
  <si>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</si>
  <si>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</si>
  <si>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</si>
  <si>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</si>
  <si>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</si>
  <si>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</si>
  <si>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</si>
  <si>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</si>
  <si>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</si>
  <si>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</si>
  <si>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</si>
  <si>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</si>
  <si>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</si>
  <si>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</si>
  <si>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</si>
  <si>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</si>
  <si>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</si>
  <si>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</si>
  <si>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</si>
  <si>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</si>
  <si>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</si>
  <si>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</si>
  <si>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</si>
  <si>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</si>
  <si>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</si>
  <si>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</si>
  <si>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</si>
  <si>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</si>
  <si>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</si>
  <si>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</si>
  <si>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</si>
  <si>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</si>
  <si>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</si>
  <si>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</si>
  <si>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</si>
  <si>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</si>
  <si>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</si>
  <si>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</si>
  <si>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</si>
  <si>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</si>
  <si>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</si>
  <si>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</si>
  <si>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</si>
  <si>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</si>
  <si>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</si>
  <si>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</si>
  <si>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</si>
  <si>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</si>
  <si>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</si>
  <si>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</si>
  <si>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</si>
  <si>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</si>
  <si>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</si>
  <si>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</si>
  <si>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</si>
  <si>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</si>
  <si>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</si>
  <si>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</si>
  <si>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</si>
  <si>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</si>
  <si>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</si>
  <si>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</si>
  <si>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</si>
  <si>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</si>
  <si>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</si>
  <si>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</si>
  <si>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</si>
  <si>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</si>
  <si>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</si>
  <si>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</si>
  <si>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</si>
  <si>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</si>
  <si>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</si>
  <si>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</si>
  <si>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</si>
  <si>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</si>
  <si>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</si>
  <si>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</si>
  <si>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</si>
  <si>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</si>
  <si>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</si>
  <si>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</si>
  <si>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</si>
  <si>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</si>
  <si>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</si>
  <si>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</si>
  <si>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</si>
  <si>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</si>
  <si>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</si>
  <si>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</si>
  <si>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</si>
  <si>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</si>
  <si>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</si>
  <si>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</si>
  <si>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</si>
  <si>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</si>
  <si>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</si>
  <si>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</si>
  <si>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</si>
  <si>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</si>
  <si>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</si>
  <si>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</si>
  <si>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</si>
  <si>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</si>
  <si>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</si>
  <si>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</si>
  <si>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</si>
  <si>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</si>
  <si>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</si>
  <si>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</si>
  <si>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</si>
  <si>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</si>
  <si>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</si>
  <si>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</si>
  <si>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</si>
  <si>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</si>
  <si>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</si>
  <si>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</si>
  <si>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</si>
  <si>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</si>
  <si>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</si>
  <si>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</si>
  <si>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</si>
  <si>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</si>
  <si>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</si>
  <si>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</si>
  <si>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</si>
  <si>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</si>
  <si>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</si>
  <si>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</si>
  <si>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</si>
  <si>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</si>
  <si>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</si>
  <si>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</si>
  <si>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</si>
  <si>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</si>
  <si>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</si>
  <si>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</si>
  <si>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</si>
  <si>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</si>
  <si>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</si>
  <si>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</si>
  <si>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</si>
  <si>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</si>
  <si>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</si>
  <si>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</si>
  <si>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</si>
  <si>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</si>
  <si>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</si>
  <si>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</si>
  <si>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</si>
  <si>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</si>
  <si>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</si>
  <si>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</si>
  <si>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</si>
  <si>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</si>
  <si>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</si>
  <si>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</si>
  <si>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</si>
  <si>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</si>
  <si>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</si>
  <si>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</si>
  <si>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</si>
  <si>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</si>
  <si>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</si>
  <si>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</si>
  <si>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</si>
  <si>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</si>
  <si>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</si>
  <si>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</si>
  <si>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</si>
  <si>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</si>
  <si>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</si>
  <si>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</si>
  <si>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</si>
  <si>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</si>
  <si>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</si>
  <si>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</si>
  <si>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</si>
  <si>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</si>
  <si>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</si>
  <si>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</si>
  <si>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</si>
  <si>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</si>
  <si>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</si>
  <si>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</si>
  <si>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</si>
  <si>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</si>
  <si>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</si>
  <si>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</si>
  <si>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</si>
  <si>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</si>
  <si>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</si>
  <si>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</si>
  <si>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</si>
  <si>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</si>
  <si>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</si>
  <si>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</si>
  <si>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</si>
  <si>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</si>
  <si>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</si>
  <si>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</si>
  <si>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</si>
  <si>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</si>
  <si>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</si>
  <si>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</si>
  <si>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</si>
  <si>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</si>
  <si>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</si>
  <si>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</si>
  <si>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</si>
  <si>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</si>
  <si>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</si>
  <si>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</si>
  <si>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</si>
  <si>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</si>
  <si>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</si>
  <si>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</si>
  <si>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</si>
  <si>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</si>
  <si>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</si>
  <si>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</si>
  <si>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</si>
  <si>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</si>
  <si>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</si>
  <si>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</si>
  <si>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</si>
  <si>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</si>
  <si>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</si>
  <si>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</si>
  <si>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</si>
  <si>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</si>
  <si>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</si>
  <si>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</si>
  <si>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</si>
  <si>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</si>
  <si>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</si>
  <si>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</si>
  <si>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</si>
  <si>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</si>
  <si>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</si>
  <si>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</si>
  <si>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</si>
  <si>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</si>
  <si>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</si>
  <si>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</si>
  <si>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</si>
  <si>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</si>
  <si>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</si>
  <si>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</si>
  <si>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</si>
  <si>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</si>
  <si>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</si>
  <si>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</si>
  <si>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</si>
  <si>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</si>
  <si>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</si>
  <si>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</si>
  <si>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</si>
  <si>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</si>
  <si>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</si>
  <si>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</si>
  <si>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</si>
  <si>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</si>
  <si>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</si>
  <si>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</si>
  <si>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</si>
  <si>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</si>
  <si>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</si>
  <si>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</si>
  <si>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</si>
  <si>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</si>
  <si>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</si>
  <si>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</si>
  <si>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</si>
  <si>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</si>
  <si>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</si>
  <si>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</si>
  <si>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</si>
  <si>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</si>
  <si>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</si>
  <si>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</si>
  <si>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</si>
  <si>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</si>
  <si>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</si>
  <si>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</si>
  <si>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</si>
  <si>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</si>
  <si>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</si>
  <si>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</si>
  <si>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</si>
  <si>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</si>
  <si>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</si>
  <si>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</si>
  <si>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</si>
  <si>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</si>
  <si>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</si>
  <si>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</si>
  <si>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</si>
  <si>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</si>
  <si>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</si>
  <si>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</si>
  <si>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</si>
  <si>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</si>
  <si>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</si>
  <si>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</si>
  <si>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</si>
  <si>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</si>
  <si>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</si>
  <si>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</si>
  <si>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</si>
  <si>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</si>
  <si>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</si>
  <si>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</si>
  <si>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</si>
  <si>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</si>
  <si>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</si>
  <si>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</si>
  <si>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</si>
  <si>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</si>
  <si>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</si>
  <si>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</si>
  <si>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</si>
  <si>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</si>
  <si>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</si>
  <si>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</si>
  <si>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</si>
  <si>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</si>
  <si>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</si>
  <si>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</si>
  <si>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</si>
  <si>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</si>
  <si>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</si>
  <si>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</si>
  <si>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</si>
  <si>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</si>
  <si>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</si>
  <si>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</si>
  <si>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</si>
  <si>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</si>
  <si>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</si>
  <si>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</si>
  <si>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</si>
  <si>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</si>
  <si>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</si>
  <si>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</si>
  <si>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</si>
  <si>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</si>
  <si>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</si>
  <si>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</si>
  <si>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</si>
  <si>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</si>
  <si>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</si>
  <si>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</si>
  <si>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</si>
  <si>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</si>
  <si>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</si>
  <si>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</si>
  <si>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</si>
  <si>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</si>
  <si>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</si>
  <si>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</si>
  <si>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</si>
  <si>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</si>
  <si>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</si>
  <si>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</si>
  <si>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</si>
  <si>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</si>
  <si>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</si>
  <si>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</si>
  <si>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</si>
  <si>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</si>
  <si>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</si>
  <si>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</si>
  <si>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</si>
  <si>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</si>
  <si>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</si>
  <si>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</si>
  <si>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</si>
  <si>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</si>
  <si>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</si>
  <si>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</si>
  <si>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</si>
  <si>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</si>
  <si>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</si>
  <si>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</si>
  <si>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</si>
  <si>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</si>
  <si>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</si>
  <si>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</si>
  <si>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</si>
  <si>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</si>
  <si>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</si>
  <si>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</si>
  <si>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</si>
  <si>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</si>
  <si>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</si>
  <si>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</si>
  <si>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</si>
  <si>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</si>
  <si>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</si>
  <si>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</si>
  <si>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</si>
  <si>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</si>
  <si>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</si>
  <si>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</si>
  <si>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</si>
  <si>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</si>
  <si>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</si>
  <si>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</si>
  <si>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</si>
  <si>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</si>
  <si>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</si>
  <si>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</si>
  <si>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</si>
  <si>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</si>
  <si>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</si>
  <si>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</si>
  <si>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</si>
  <si>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</si>
  <si>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</si>
  <si>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</si>
  <si>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</si>
  <si>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</si>
  <si>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</si>
  <si>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</si>
  <si>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</si>
  <si>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</si>
  <si>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</si>
  <si>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</si>
  <si>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</si>
  <si>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</si>
  <si>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</si>
  <si>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</si>
  <si>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</si>
  <si>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</si>
  <si>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</si>
  <si>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</si>
  <si>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</si>
  <si>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</si>
  <si>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</si>
  <si>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</si>
  <si>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</si>
  <si>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</si>
  <si>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</si>
  <si>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</si>
  <si>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</si>
  <si>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</si>
  <si>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</si>
  <si>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</si>
  <si>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</si>
  <si>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</si>
  <si>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</si>
  <si>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</si>
  <si>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</si>
  <si>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</si>
  <si>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</si>
  <si>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</si>
  <si>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</si>
  <si>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</si>
  <si>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</si>
  <si>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</si>
  <si>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</si>
  <si>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</si>
  <si>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</si>
  <si>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</si>
  <si>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</si>
  <si>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</si>
  <si>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</si>
  <si>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</si>
  <si>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</si>
  <si>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</si>
  <si>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</si>
  <si>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</si>
  <si>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</si>
  <si>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</si>
  <si>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</si>
  <si>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</si>
  <si>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</si>
  <si>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</si>
  <si>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</si>
  <si>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</si>
  <si>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</si>
  <si>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</si>
  <si>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</si>
  <si>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</si>
  <si>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</si>
  <si>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</si>
  <si>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</si>
  <si>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</si>
  <si>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</si>
  <si>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</si>
  <si>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</si>
  <si>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</si>
  <si>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</si>
  <si>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</si>
  <si>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</si>
  <si>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</si>
  <si>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</si>
  <si>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</si>
  <si>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</si>
  <si>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</si>
  <si>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</si>
  <si>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</si>
  <si>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</si>
  <si>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</si>
  <si>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</si>
  <si>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</si>
  <si>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</si>
  <si>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</si>
  <si>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</si>
  <si>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</si>
  <si>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</si>
  <si>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</si>
  <si>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</si>
  <si>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</si>
  <si>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</si>
  <si>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</si>
  <si>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</si>
  <si>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</si>
  <si>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</si>
  <si>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</si>
  <si>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</si>
  <si>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</si>
  <si>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</si>
  <si>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</si>
  <si>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</si>
  <si>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</si>
  <si>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</si>
  <si>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</si>
  <si>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</si>
  <si>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</si>
  <si>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</si>
  <si>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</si>
  <si>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</si>
  <si>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</si>
  <si>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</si>
  <si>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</si>
  <si>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</si>
  <si>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</si>
  <si>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</si>
  <si>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</si>
  <si>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</si>
  <si>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</si>
  <si>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</si>
  <si>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</si>
  <si>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</si>
  <si>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</si>
  <si>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</si>
  <si>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</si>
  <si>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</si>
  <si>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</si>
  <si>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</si>
  <si>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</si>
  <si>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</si>
  <si>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</si>
  <si>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</si>
  <si>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</si>
  <si>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</si>
  <si>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</si>
  <si>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</si>
  <si>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</si>
  <si>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</si>
  <si>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</si>
  <si>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</si>
  <si>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</si>
  <si>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</si>
  <si>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</si>
  <si>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</si>
  <si>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</si>
  <si>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</si>
  <si>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</si>
  <si>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</si>
  <si>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</si>
  <si>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</si>
  <si>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</si>
  <si>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</si>
  <si>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</si>
  <si>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</si>
  <si>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</si>
  <si>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</si>
  <si>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</si>
  <si>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</si>
  <si>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</si>
  <si>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</si>
  <si>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</si>
  <si>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</si>
  <si>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</si>
  <si>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</si>
  <si>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</si>
  <si>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</si>
  <si>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</si>
  <si>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</si>
  <si>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</si>
  <si>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</si>
  <si>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</si>
  <si>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</si>
  <si>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</si>
  <si>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</si>
  <si>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</si>
  <si>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</si>
  <si>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</si>
  <si>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</si>
  <si>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</si>
  <si>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</si>
  <si>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</si>
  <si>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</si>
  <si>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</si>
  <si>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</si>
  <si>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</si>
  <si>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</si>
  <si>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</si>
  <si>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</si>
  <si>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</si>
  <si>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</si>
  <si>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</si>
  <si>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</si>
  <si>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</si>
  <si>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</si>
  <si>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</si>
  <si>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</si>
  <si>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</si>
  <si>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</si>
  <si>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</si>
  <si>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</si>
  <si>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</si>
  <si>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</si>
  <si>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</si>
  <si>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</si>
  <si>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</si>
  <si>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</si>
  <si>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</si>
  <si>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</si>
  <si>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</si>
  <si>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</si>
  <si>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</si>
  <si>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</si>
  <si>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</si>
  <si>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</si>
  <si>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</si>
  <si>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</si>
  <si>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</si>
  <si>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</si>
  <si>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</si>
  <si>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</si>
  <si>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</si>
  <si>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</si>
  <si>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</si>
  <si>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</si>
  <si>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</si>
  <si>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</si>
  <si>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</si>
  <si>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</si>
  <si>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</si>
  <si>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</si>
  <si>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</si>
  <si>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</si>
  <si>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</si>
  <si>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</si>
  <si>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</si>
  <si>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</si>
  <si>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</si>
  <si>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</si>
  <si>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</si>
  <si>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</si>
  <si>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</si>
  <si>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</si>
  <si>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</si>
  <si>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</si>
  <si>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</si>
  <si>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</si>
  <si>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</si>
  <si>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</si>
  <si>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</si>
  <si>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</si>
  <si>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</si>
  <si>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</si>
  <si>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</si>
  <si>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</si>
  <si>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</si>
  <si>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</si>
  <si>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</si>
  <si>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</si>
  <si>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</si>
  <si>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</si>
  <si>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</si>
  <si>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</si>
  <si>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</si>
  <si>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</si>
  <si>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</si>
  <si>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</si>
  <si>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</si>
  <si>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</si>
  <si>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</si>
  <si>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</si>
  <si>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</si>
  <si>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</si>
  <si>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</si>
  <si>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</si>
  <si>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</si>
  <si>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</si>
  <si>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</si>
  <si>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</si>
  <si>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</si>
  <si>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</si>
  <si>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</si>
  <si>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</si>
  <si>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</si>
  <si>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</si>
  <si>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</si>
  <si>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</si>
  <si>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</si>
  <si>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</si>
  <si>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</si>
  <si>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</si>
  <si>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</si>
  <si>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</si>
  <si>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</si>
  <si>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</si>
  <si>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</si>
  <si>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</si>
  <si>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</si>
  <si>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</si>
  <si>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</si>
  <si>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</si>
  <si>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</si>
  <si>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</si>
  <si>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</si>
  <si>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</si>
  <si>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</si>
  <si>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</si>
  <si>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</si>
  <si>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</si>
  <si>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</si>
  <si>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</si>
  <si>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</si>
  <si>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</si>
  <si>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</si>
  <si>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</si>
  <si>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</si>
  <si>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</si>
  <si>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</si>
  <si>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</si>
  <si>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</si>
  <si>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</si>
  <si>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</si>
  <si>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</si>
  <si>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</si>
  <si>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</si>
  <si>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</si>
  <si>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</si>
  <si>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</si>
  <si>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</si>
  <si>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</si>
  <si>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</si>
  <si>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</si>
  <si>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</si>
  <si>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</si>
  <si>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</si>
  <si>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</si>
  <si>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</si>
  <si>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</si>
  <si>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</si>
  <si>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</si>
  <si>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</si>
  <si>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</si>
  <si>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</si>
  <si>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</si>
  <si>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</si>
  <si>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</si>
  <si>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</si>
  <si>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</si>
  <si>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</si>
  <si>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</si>
  <si>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</si>
  <si>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</si>
  <si>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</si>
  <si>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</si>
  <si>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</si>
  <si>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</si>
  <si>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</si>
  <si>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</si>
  <si>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</si>
  <si>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</si>
  <si>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</si>
  <si>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</si>
  <si>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</si>
  <si>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</si>
  <si>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</si>
  <si>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</si>
  <si>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</si>
  <si>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</si>
  <si>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</si>
  <si>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</si>
  <si>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</si>
  <si>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</si>
  <si>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</si>
  <si>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</si>
  <si>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</si>
  <si>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</si>
  <si>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</si>
  <si>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</si>
  <si>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</si>
  <si>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</si>
  <si>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</si>
  <si>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</si>
  <si>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</si>
  <si>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</si>
  <si>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</si>
  <si>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</si>
  <si>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</si>
  <si>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</si>
  <si>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</si>
  <si>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</si>
  <si>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</si>
  <si>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</si>
  <si>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</si>
  <si>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</si>
  <si>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</si>
  <si>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</si>
  <si>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</si>
  <si>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</si>
  <si>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</si>
  <si>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</si>
  <si>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</si>
  <si>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</si>
  <si>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</si>
  <si>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</si>
  <si>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</si>
  <si>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</si>
  <si>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</si>
  <si>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</si>
  <si>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</si>
  <si>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</si>
  <si>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</si>
  <si>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</si>
  <si>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ค่าจ้างชั่วคราว</t>
  </si>
  <si>
    <t>P40</t>
  </si>
  <si>
    <t>P50</t>
  </si>
  <si>
    <t>P60</t>
  </si>
  <si>
    <t>ผลงาน 12 เดือน</t>
  </si>
  <si>
    <t>รายได้</t>
  </si>
  <si>
    <t>P26S</t>
  </si>
  <si>
    <t>P27S</t>
  </si>
  <si>
    <t>ส่วนต่างรายได้หักค่าใช้จ่าย(NI)</t>
  </si>
  <si>
    <t>P29</t>
  </si>
  <si>
    <t>P28</t>
  </si>
  <si>
    <t>สรุปแผนประมาณการ</t>
  </si>
  <si>
    <t>P281</t>
  </si>
  <si>
    <t>วงเงินที่ลงทุนได้(ร้อยละ 20%ของ EBITDA)</t>
  </si>
  <si>
    <t>P30</t>
  </si>
  <si>
    <t>งบลงทุน (เงินบำรุง)  เปรียบเทียบกับ EBITDA &gt;20%</t>
  </si>
  <si>
    <t>Risk Investment &gt;20% EBITDA</t>
  </si>
  <si>
    <t>ทุนสำรองต้นปี</t>
  </si>
  <si>
    <t>ค่าใช้จ่ายไม่รวมเสื่อม</t>
  </si>
  <si>
    <t>กำไรเงินสดไม่รวมเสื่อม</t>
  </si>
  <si>
    <t>ลงทุน ครุภัณสิ่งก่อสร้าง</t>
  </si>
  <si>
    <t>NWC ปลายปี</t>
  </si>
  <si>
    <t>ถ้าลงทุนเป็นการลงทุนก่อให้เกิดรายได้อนาคตหรือไม่</t>
  </si>
  <si>
    <t>สินทรัพยไม่หมุนเวียนปี 61 เพิ่มขึ้นหรือไม่ ถ้าเพิ่มแสดงว่าลงทุน investment 1</t>
  </si>
  <si>
    <t>แต่ดูจากตัวเลขค่าเสื่อมที่มากขึ้น219% แสดงว่าลงทุนเพิ่ม</t>
  </si>
  <si>
    <t>หรือค่าเสื่อมของหน่วยบริการรัฐมาจากรายได้งบลงทุน อันนี้เป็นทางบัญชี</t>
  </si>
  <si>
    <t>P251</t>
  </si>
  <si>
    <t>ค่าใช้จ่ายอื่น (ระบบบัญชีบันทึกอัตโนมัติ)</t>
  </si>
  <si>
    <t xml:space="preserve">ตุลาคม -กันยายน </t>
  </si>
  <si>
    <t>P121</t>
  </si>
  <si>
    <t>รายได้อื่น (ระบบบัญชีบันทึก)</t>
  </si>
  <si>
    <t>ทุนสำรองสุทธิ (Networking Capital)</t>
  </si>
  <si>
    <t xml:space="preserve">เงินบำรุงคงเหลือ </t>
  </si>
  <si>
    <t xml:space="preserve">หนี้สินและภาระผูกพัน </t>
  </si>
  <si>
    <t>EBITDA : รายได้หักค่าใช้จ่าย(ไม่รวมค่าเสื่อมไม่รวมงบลงทุน)</t>
  </si>
  <si>
    <t>เงินบำรุงคงเหลือ (หักภาระหนี้ผูกพัน)</t>
  </si>
  <si>
    <t>ควบคุมค่าใช้จ่าย รอบ 12 เดือน ปี2559-2564</t>
  </si>
  <si>
    <t>ผลงาน 11 เดือน (ส.ค.64)</t>
  </si>
  <si>
    <t xml:space="preserve">ผลงาน 12 เดือน 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</si>
</sst>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 &quot;#,##0;\-&quot; &quot;#,##0"/>
    <numFmt numFmtId="200" formatCode="&quot; &quot;#,##0;[Red]\-&quot; &quot;#,##0"/>
    <numFmt numFmtId="201" formatCode="&quot; &quot;#,##0.00;\-&quot; &quot;#,##0.00"/>
    <numFmt numFmtId="202" formatCode="&quot; &quot;#,##0.00;[Red]\-&quot; &quot;#,##0.00"/>
    <numFmt numFmtId="203" formatCode="_-&quot; &quot;* #,##0_-;\-&quot; &quot;* #,##0_-;_-&quot; &quot;* &quot;-&quot;_-;_-@_-"/>
    <numFmt numFmtId="204" formatCode="_-&quot; &quot;* #,##0.00_-;\-&quot; &quot;* #,##0.00_-;_-&quot; &quot;* &quot;-&quot;??_-;_-@_-"/>
    <numFmt numFmtId="205" formatCode="\t&quot; &quot;#,##0_);\(\t&quot; &quot;#,##0\)"/>
    <numFmt numFmtId="206" formatCode="\t&quot; &quot;#,##0_);[Red]\(\t&quot; &quot;#,##0\)"/>
    <numFmt numFmtId="207" formatCode="\t&quot; &quot;#,##0.00_);\(\t&quot; &quot;#,##0.00\)"/>
    <numFmt numFmtId="208" formatCode="\t&quot; &quot;#,##0.00_);[Red]\(\t&quot; &quot;#,##0.00\)"/>
    <numFmt numFmtId="209" formatCode="0.00_ ;[Red]\-0.00\ "/>
    <numFmt numFmtId="210" formatCode="#,##0.00_ ;[Red]\-#,##0.00\ "/>
    <numFmt numFmtId="211" formatCode="0.000000"/>
    <numFmt numFmtId="212" formatCode="0.00000"/>
    <numFmt numFmtId="213" formatCode="0.0000"/>
    <numFmt numFmtId="214" formatCode="0.000"/>
    <numFmt numFmtId="215" formatCode="0.00000000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"/>
    <numFmt numFmtId="221" formatCode="0.0000000"/>
    <numFmt numFmtId="222" formatCode="#,##0.00_ ;\-#,##0.00\ "/>
    <numFmt numFmtId="223" formatCode="#,##0.0_ ;\-#,##0.0\ "/>
    <numFmt numFmtId="224" formatCode="0.0"/>
    <numFmt numFmtId="225" formatCode="#,##0.000"/>
    <numFmt numFmtId="226" formatCode="_-* #,##0_-;\-* #,##0_-;_-* &quot;-&quot;??_-;_-@_-"/>
    <numFmt numFmtId="227" formatCode="0_ ;\-0\ "/>
    <numFmt numFmtId="228" formatCode="_-* #,##0.0_-;\-* #,##0.0_-;_-* &quot;-&quot;??_-;_-@_-"/>
    <numFmt numFmtId="229" formatCode="0.0_ ;\-0.0\ "/>
    <numFmt numFmtId="230" formatCode="0.00_ ;\-0.00\ "/>
    <numFmt numFmtId="231" formatCode="#,##0_ ;\-#,##0\ "/>
    <numFmt numFmtId="232" formatCode="#,##0;[Red]#,##0"/>
    <numFmt numFmtId="233" formatCode="#,##0.00;[Red]#,##0.00"/>
    <numFmt numFmtId="234" formatCode="#,##0.0_ ;[Red]\-#,##0.0\ 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dd\-mmm\-yy"/>
    <numFmt numFmtId="239" formatCode="0.000000000"/>
    <numFmt numFmtId="240" formatCode="#,##0_ ;[Red]\-#,##0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33" borderId="10" xfId="46" applyFont="1" applyFill="1" applyBorder="1" applyAlignment="1">
      <alignment horizontal="center"/>
      <protection/>
    </xf>
    <xf numFmtId="0" fontId="3" fillId="0" borderId="11" xfId="36" applyFont="1" applyFill="1" applyBorder="1" applyAlignment="1">
      <alignment/>
      <protection/>
    </xf>
    <xf numFmtId="0" fontId="3" fillId="0" borderId="11" xfId="36" applyFont="1" applyFill="1" applyBorder="1" applyAlignment="1">
      <alignment horizontal="right"/>
      <protection/>
    </xf>
    <xf numFmtId="0" fontId="2" fillId="0" borderId="0" xfId="36" applyAlignment="1">
      <alignment/>
      <protection/>
    </xf>
    <xf numFmtId="0" fontId="3" fillId="0" borderId="11" xfId="46" applyFont="1" applyFill="1" applyBorder="1" applyAlignment="1">
      <alignment horizontal="right"/>
      <protection/>
    </xf>
    <xf numFmtId="0" fontId="3" fillId="0" borderId="11" xfId="46" applyFont="1" applyFill="1" applyBorder="1" applyAlignment="1">
      <alignment/>
      <protection/>
    </xf>
    <xf numFmtId="0" fontId="2" fillId="0" borderId="0" xfId="46" applyAlignment="1">
      <alignment/>
      <protection/>
    </xf>
    <xf numFmtId="0" fontId="46" fillId="0" borderId="0" xfId="0" applyFont="1" applyFill="1" applyAlignment="1">
      <alignment/>
    </xf>
    <xf numFmtId="210" fontId="46" fillId="0" borderId="0" xfId="40" applyNumberFormat="1" applyFont="1" applyFill="1" applyAlignment="1">
      <alignment/>
    </xf>
    <xf numFmtId="0" fontId="46" fillId="0" borderId="0" xfId="0" applyFont="1" applyFill="1" applyAlignment="1">
      <alignment horizontal="left"/>
    </xf>
    <xf numFmtId="210" fontId="46" fillId="0" borderId="0" xfId="40" applyNumberFormat="1" applyFont="1" applyFill="1" applyAlignment="1">
      <alignment horizontal="left"/>
    </xf>
    <xf numFmtId="0" fontId="46" fillId="0" borderId="0" xfId="0" applyFont="1" applyFill="1" applyAlignment="1">
      <alignment horizontal="center"/>
    </xf>
    <xf numFmtId="17" fontId="46" fillId="0" borderId="0" xfId="0" applyNumberFormat="1" applyFont="1" applyFill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43" fontId="46" fillId="0" borderId="12" xfId="40" applyFont="1" applyFill="1" applyBorder="1" applyAlignment="1">
      <alignment/>
    </xf>
    <xf numFmtId="43" fontId="4" fillId="0" borderId="12" xfId="40" applyFont="1" applyFill="1" applyBorder="1" applyAlignment="1">
      <alignment horizontal="right" wrapText="1"/>
    </xf>
    <xf numFmtId="43" fontId="4" fillId="0" borderId="12" xfId="40" applyFont="1" applyFill="1" applyBorder="1" applyAlignment="1">
      <alignment horizontal="right" wrapText="1"/>
    </xf>
    <xf numFmtId="43" fontId="4" fillId="0" borderId="13" xfId="40" applyFont="1" applyFill="1" applyBorder="1" applyAlignment="1">
      <alignment horizontal="right" wrapText="1"/>
    </xf>
    <xf numFmtId="43" fontId="4" fillId="0" borderId="14" xfId="40" applyFont="1" applyFill="1" applyBorder="1" applyAlignment="1">
      <alignment horizontal="right" wrapText="1"/>
    </xf>
    <xf numFmtId="43" fontId="4" fillId="0" borderId="14" xfId="40" applyFont="1" applyFill="1" applyBorder="1" applyAlignment="1">
      <alignment horizontal="right" wrapText="1"/>
    </xf>
    <xf numFmtId="43" fontId="46" fillId="0" borderId="0" xfId="40" applyFont="1" applyFill="1" applyAlignment="1">
      <alignment/>
    </xf>
    <xf numFmtId="43" fontId="47" fillId="11" borderId="12" xfId="40" applyFont="1" applyFill="1" applyBorder="1" applyAlignment="1">
      <alignment/>
    </xf>
    <xf numFmtId="43" fontId="47" fillId="11" borderId="13" xfId="40" applyFont="1" applyFill="1" applyBorder="1" applyAlignment="1">
      <alignment/>
    </xf>
    <xf numFmtId="43" fontId="47" fillId="11" borderId="14" xfId="40" applyFont="1" applyFill="1" applyBorder="1" applyAlignment="1">
      <alignment/>
    </xf>
    <xf numFmtId="43" fontId="46" fillId="35" borderId="0" xfId="40" applyFont="1" applyFill="1" applyAlignment="1">
      <alignment/>
    </xf>
    <xf numFmtId="0" fontId="4" fillId="0" borderId="11" xfId="35" applyFont="1" applyFill="1" applyBorder="1" applyAlignment="1">
      <alignment horizontal="center" wrapText="1"/>
      <protection/>
    </xf>
    <xf numFmtId="0" fontId="46" fillId="0" borderId="11" xfId="35" applyFont="1" applyFill="1" applyBorder="1" applyAlignment="1">
      <alignment wrapText="1"/>
      <protection/>
    </xf>
    <xf numFmtId="0" fontId="48" fillId="11" borderId="12" xfId="0" applyFont="1" applyFill="1" applyBorder="1" applyAlignment="1">
      <alignment/>
    </xf>
    <xf numFmtId="43" fontId="46" fillId="11" borderId="12" xfId="40" applyFont="1" applyFill="1" applyBorder="1" applyAlignment="1">
      <alignment/>
    </xf>
    <xf numFmtId="222" fontId="47" fillId="11" borderId="12" xfId="40" applyNumberFormat="1" applyFont="1" applyFill="1" applyBorder="1" applyAlignment="1">
      <alignment/>
    </xf>
    <xf numFmtId="0" fontId="48" fillId="35" borderId="12" xfId="0" applyFont="1" applyFill="1" applyBorder="1" applyAlignment="1">
      <alignment/>
    </xf>
    <xf numFmtId="43" fontId="46" fillId="35" borderId="12" xfId="40" applyFont="1" applyFill="1" applyBorder="1" applyAlignment="1">
      <alignment/>
    </xf>
    <xf numFmtId="43" fontId="47" fillId="35" borderId="12" xfId="40" applyFont="1" applyFill="1" applyBorder="1" applyAlignment="1">
      <alignment/>
    </xf>
    <xf numFmtId="222" fontId="47" fillId="35" borderId="12" xfId="40" applyNumberFormat="1" applyFont="1" applyFill="1" applyBorder="1" applyAlignment="1">
      <alignment/>
    </xf>
    <xf numFmtId="43" fontId="47" fillId="11" borderId="12" xfId="40" applyFont="1" applyFill="1" applyBorder="1" applyAlignment="1">
      <alignment horizontal="center"/>
    </xf>
    <xf numFmtId="222" fontId="47" fillId="11" borderId="12" xfId="40" applyNumberFormat="1" applyFont="1" applyFill="1" applyBorder="1" applyAlignment="1">
      <alignment horizontal="center"/>
    </xf>
    <xf numFmtId="43" fontId="49" fillId="11" borderId="12" xfId="40" applyFont="1" applyFill="1" applyBorder="1" applyAlignment="1">
      <alignment horizontal="center"/>
    </xf>
    <xf numFmtId="43" fontId="46" fillId="11" borderId="14" xfId="40" applyFont="1" applyFill="1" applyBorder="1" applyAlignment="1">
      <alignment/>
    </xf>
    <xf numFmtId="43" fontId="46" fillId="11" borderId="0" xfId="40" applyFont="1" applyFill="1" applyAlignment="1">
      <alignment/>
    </xf>
    <xf numFmtId="0" fontId="48" fillId="17" borderId="12" xfId="0" applyFont="1" applyFill="1" applyBorder="1" applyAlignment="1">
      <alignment/>
    </xf>
    <xf numFmtId="222" fontId="4" fillId="35" borderId="12" xfId="40" applyNumberFormat="1" applyFont="1" applyFill="1" applyBorder="1" applyAlignment="1">
      <alignment horizontal="right" wrapText="1"/>
    </xf>
    <xf numFmtId="222" fontId="50" fillId="35" borderId="12" xfId="40" applyNumberFormat="1" applyFont="1" applyFill="1" applyBorder="1" applyAlignment="1">
      <alignment horizontal="right" wrapText="1"/>
    </xf>
    <xf numFmtId="222" fontId="47" fillId="35" borderId="13" xfId="40" applyNumberFormat="1" applyFont="1" applyFill="1" applyBorder="1" applyAlignment="1">
      <alignment/>
    </xf>
    <xf numFmtId="222" fontId="4" fillId="35" borderId="14" xfId="40" applyNumberFormat="1" applyFont="1" applyFill="1" applyBorder="1" applyAlignment="1">
      <alignment horizontal="right" wrapText="1"/>
    </xf>
    <xf numFmtId="222" fontId="47" fillId="35" borderId="14" xfId="40" applyNumberFormat="1" applyFont="1" applyFill="1" applyBorder="1" applyAlignment="1">
      <alignment/>
    </xf>
    <xf numFmtId="43" fontId="46" fillId="6" borderId="12" xfId="40" applyFont="1" applyFill="1" applyBorder="1" applyAlignment="1">
      <alignment/>
    </xf>
    <xf numFmtId="222" fontId="47" fillId="6" borderId="12" xfId="40" applyNumberFormat="1" applyFont="1" applyFill="1" applyBorder="1" applyAlignment="1">
      <alignment/>
    </xf>
    <xf numFmtId="198" fontId="46" fillId="0" borderId="0" xfId="0" applyNumberFormat="1" applyFont="1" applyFill="1" applyAlignment="1">
      <alignment/>
    </xf>
    <xf numFmtId="198" fontId="46" fillId="0" borderId="0" xfId="0" applyNumberFormat="1" applyFont="1" applyFill="1" applyBorder="1" applyAlignment="1">
      <alignment/>
    </xf>
    <xf numFmtId="43" fontId="46" fillId="34" borderId="0" xfId="0" applyNumberFormat="1" applyFont="1" applyFill="1" applyAlignment="1">
      <alignment/>
    </xf>
    <xf numFmtId="43" fontId="46" fillId="0" borderId="0" xfId="0" applyNumberFormat="1" applyFont="1" applyFill="1" applyAlignment="1">
      <alignment/>
    </xf>
    <xf numFmtId="43" fontId="46" fillId="36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43" fontId="3" fillId="0" borderId="11" xfId="40" applyFont="1" applyFill="1" applyBorder="1" applyAlignment="1">
      <alignment horizontal="right" wrapText="1"/>
    </xf>
    <xf numFmtId="43" fontId="3" fillId="0" borderId="11" xfId="40" applyFont="1" applyFill="1" applyBorder="1" applyAlignment="1">
      <alignment horizontal="right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_3" xfId="35"/>
    <cellStyle name="Normal_Sheet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ID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T\AppData\Local\Packages\Microsoft.MicrosoftEdge_8wekyb3d8bbwe\TempState\Downloads\Planfin_&#3585;&#3618;.59_&#3626;&#3656;&#3591;&#3648;&#3623;&#3610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PRAKIT08112015\4&#3585;&#3629;&#3591;&#3607;&#3640;&#3609;&#3591;&#3610;&#3588;&#3656;&#3634;&#3648;&#3626;&#3639;&#3656;&#3629;&#3617;\&#3588;&#3656;&#3634;&#3648;&#3626;&#3639;&#3656;&#3629;&#3617;&#3611;&#3637;58\&#3604;&#3634;&#3623;&#3650;&#3627;&#3621;&#3604;cup58\&#3619;&#3634;&#3618;&#3585;&#3634;&#3619;&#3649;&#3612;&#3609;&#3588;&#3656;&#3634;&#3610;&#3619;&#3636;&#3585;&#3634;&#3619;&#3607;&#3634;&#3591;&#3585;&#3634;&#3619;&#3649;&#3614;&#3607;&#3618;&#3660;&#3648;&#3610;&#3636;&#3585;&#3592;&#3656;&#3634;&#3618;&#3621;&#3633;&#3585;&#3625;&#3603;&#3632;&#3591;&#3610;&#3621;&#3591;&#3607;&#3640;&#3609;&#3611;&#3637;2558(&#3610;&#3634;&#3591;&#3610;&#3634;&#36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&#3626;&#3619;&#3640;&#3611;&#3623;&#3636;&#3648;&#3588;&#3619;&#3634;&#3632;&#3627;&#3660;&#3649;&#3612;&#3609;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ระดับกย59"/>
      <sheetName val="7plusกย59"/>
      <sheetName val="กรา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คู่มือการใช้งานแบบฟอร์ม"/>
      <sheetName val="กรอกข้อมูล"/>
      <sheetName val="ตัวอย่าง รายละเอียดข้อมูล"/>
    </sheetNames>
    <sheetDataSet>
      <sheetData sheetId="2">
        <row r="2">
          <cell r="A2" t="str">
            <v>ครุภัณฑ์</v>
          </cell>
          <cell r="FH2" t="str">
            <v>1:จัดซื้อ/จ้าง (ใหม่)</v>
          </cell>
        </row>
        <row r="3">
          <cell r="A3" t="str">
            <v>สิ่งก่อสร้าง</v>
          </cell>
          <cell r="FH3" t="str">
            <v>2:จัดซื้อ/จ้าง (ปรับปรุง/ซ่อมบำรุง)</v>
          </cell>
        </row>
        <row r="4">
          <cell r="FH4" t="str">
            <v>3:เช่า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planfinปี61"/>
      <sheetName val="วิเคราะห์PlanFin60ปี61"/>
      <sheetName val="ทำนำเสนอกพส"/>
      <sheetName val="แนวทางปรับ"/>
      <sheetName val="หน่วนงาน(รายการในแผน1-5ครบ)"/>
      <sheetName val="รายการจำเป็นในแผน1-5"/>
      <sheetName val="จังหวัด"/>
      <sheetName val="เขต"/>
      <sheetName val="ภาพรวมทุกเขต "/>
      <sheetName val="ทัน,ครบ,ถูกต้อง"/>
      <sheetName val="รายละเอียด"/>
      <sheetName val="Sheet6"/>
      <sheetName val="ภาพรวมรพศ.รพท.รพช."/>
      <sheetName val="Sheet2"/>
      <sheetName val="Sheet4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2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8515625" style="0" bestFit="1" customWidth="1"/>
    <col min="2" max="2" width="3.57421875" style="0" bestFit="1" customWidth="1"/>
    <col min="3" max="3" width="14.140625" style="0" bestFit="1" customWidth="1"/>
    <col min="4" max="4" width="32.8515625" style="0" bestFit="1" customWidth="1"/>
    <col min="5" max="5" width="13.57421875" style="0" bestFit="1" customWidth="1"/>
    <col min="6" max="6" width="4.8515625" style="0" bestFit="1" customWidth="1"/>
    <col min="7" max="7" width="10.57421875" style="0" bestFit="1" customWidth="1"/>
    <col min="8" max="8" width="7.140625" style="0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aca="true" t="shared" si="0" ref="J3:J66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aca="true" t="shared" si="1" ref="J67:J130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aca="true" t="shared" si="2" ref="J131:J194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aca="true" t="shared" si="3" ref="J195:J258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aca="true" t="shared" si="4" ref="J259:J322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aca="true" t="shared" si="5" ref="J323:J386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aca="true" t="shared" si="6" ref="J387:J450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aca="true" t="shared" si="7" ref="J451:J514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aca="true" t="shared" si="8" ref="J515:J57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aca="true" t="shared" si="9" ref="J579:J642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aca="true" t="shared" si="10" ref="J643:J706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aca="true" t="shared" si="11" ref="J707:J770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aca="true" t="shared" si="12" ref="J771:J834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aca="true" t="shared" si="13" ref="J835:J898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aca="true" t="shared" si="14" ref="J899:J919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C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T41" sqref="CT41:CT43"/>
    </sheetView>
  </sheetViews>
  <sheetFormatPr defaultColWidth="9.140625" defaultRowHeight="15"/>
  <cols>
    <col min="1" max="1" width="6.28125" style="9" customWidth="1"/>
    <col min="2" max="2" width="29.57421875" style="9" customWidth="1"/>
    <col min="3" max="3" width="21.421875" style="9" customWidth="1"/>
    <col min="4" max="4" width="22.7109375" style="9" customWidth="1"/>
    <col min="5" max="5" width="20.421875" style="10" bestFit="1" customWidth="1"/>
    <col min="6" max="6" width="21.140625" style="10" customWidth="1"/>
    <col min="7" max="8" width="18.57421875" style="10" customWidth="1"/>
    <col min="9" max="9" width="18.140625" style="9" customWidth="1"/>
    <col min="10" max="10" width="20.7109375" style="9" customWidth="1"/>
    <col min="11" max="11" width="16.8515625" style="9" customWidth="1"/>
    <col min="12" max="14" width="18.421875" style="9" customWidth="1"/>
    <col min="15" max="15" width="17.7109375" style="9" customWidth="1"/>
    <col min="16" max="16" width="18.421875" style="9" customWidth="1"/>
    <col min="17" max="17" width="20.7109375" style="9" customWidth="1"/>
    <col min="18" max="20" width="18.421875" style="9" customWidth="1"/>
    <col min="21" max="21" width="19.421875" style="9" customWidth="1"/>
    <col min="22" max="22" width="18.421875" style="9" customWidth="1"/>
    <col min="23" max="23" width="19.57421875" style="9" customWidth="1"/>
    <col min="24" max="26" width="18.421875" style="9" customWidth="1"/>
    <col min="27" max="28" width="18.8515625" style="9" customWidth="1"/>
    <col min="29" max="29" width="21.7109375" style="9" customWidth="1"/>
    <col min="30" max="32" width="18.421875" style="9" customWidth="1"/>
    <col min="33" max="33" width="19.421875" style="9" customWidth="1"/>
    <col min="34" max="34" width="18.8515625" style="9" customWidth="1"/>
    <col min="35" max="35" width="20.00390625" style="9" customWidth="1"/>
    <col min="36" max="38" width="18.421875" style="9" customWidth="1"/>
    <col min="39" max="39" width="18.7109375" style="9" customWidth="1"/>
    <col min="40" max="40" width="19.28125" style="9" customWidth="1"/>
    <col min="41" max="41" width="19.140625" style="9" customWidth="1"/>
    <col min="42" max="44" width="18.421875" style="9" customWidth="1"/>
    <col min="45" max="45" width="21.421875" style="9" customWidth="1"/>
    <col min="46" max="46" width="18.421875" style="9" customWidth="1"/>
    <col min="47" max="47" width="20.421875" style="9" customWidth="1"/>
    <col min="48" max="50" width="18.421875" style="9" customWidth="1"/>
    <col min="51" max="51" width="19.57421875" style="9" customWidth="1"/>
    <col min="52" max="52" width="17.57421875" style="9" customWidth="1"/>
    <col min="53" max="53" width="18.8515625" style="9" customWidth="1"/>
    <col min="54" max="57" width="18.421875" style="9" customWidth="1"/>
    <col min="58" max="58" width="22.421875" style="9" customWidth="1"/>
    <col min="59" max="59" width="18.8515625" style="9" customWidth="1"/>
    <col min="60" max="62" width="18.421875" style="9" customWidth="1"/>
    <col min="63" max="63" width="19.57421875" style="9" customWidth="1"/>
    <col min="64" max="64" width="20.140625" style="9" customWidth="1"/>
    <col min="65" max="65" width="18.00390625" style="9" customWidth="1"/>
    <col min="66" max="68" width="18.421875" style="9" customWidth="1"/>
    <col min="69" max="69" width="20.28125" style="9" customWidth="1"/>
    <col min="70" max="70" width="19.28125" style="9" customWidth="1"/>
    <col min="71" max="71" width="16.7109375" style="9" customWidth="1"/>
    <col min="72" max="74" width="18.421875" style="9" customWidth="1"/>
    <col min="75" max="75" width="19.00390625" style="9" customWidth="1"/>
    <col min="76" max="76" width="16.00390625" style="9" customWidth="1"/>
    <col min="77" max="77" width="19.28125" style="9" customWidth="1"/>
    <col min="78" max="80" width="18.421875" style="9" customWidth="1"/>
    <col min="81" max="81" width="19.140625" style="9" customWidth="1"/>
    <col min="82" max="83" width="19.57421875" style="9" customWidth="1"/>
    <col min="84" max="86" width="18.421875" style="9" customWidth="1"/>
    <col min="87" max="87" width="20.57421875" style="9" customWidth="1"/>
    <col min="88" max="88" width="20.421875" style="9" customWidth="1"/>
    <col min="89" max="89" width="19.7109375" style="9" customWidth="1"/>
    <col min="90" max="92" width="18.421875" style="9" customWidth="1"/>
    <col min="93" max="93" width="19.140625" style="9" customWidth="1"/>
    <col min="94" max="95" width="17.7109375" style="9" customWidth="1"/>
    <col min="96" max="97" width="18.421875" style="9" customWidth="1"/>
    <col min="98" max="98" width="19.57421875" style="9" customWidth="1"/>
    <col min="99" max="99" width="15.421875" style="9" customWidth="1"/>
    <col min="100" max="16384" width="9.140625" style="9" customWidth="1"/>
  </cols>
  <sheetData>
    <row r="1" spans="2:3" ht="11.25">
      <c r="B1" s="9" t="s">
        <v>2840</v>
      </c>
      <c r="C1" s="9" t="s">
        <v>16</v>
      </c>
    </row>
    <row r="2" spans="2:93" s="11" customFormat="1" ht="11.25">
      <c r="B2" s="11" t="s">
        <v>2880</v>
      </c>
      <c r="C2" s="11" t="s">
        <v>238</v>
      </c>
      <c r="E2" s="12"/>
      <c r="F2" s="12"/>
      <c r="G2" s="12"/>
      <c r="H2" s="12"/>
      <c r="I2" s="11" t="s">
        <v>299</v>
      </c>
      <c r="O2" s="11" t="s">
        <v>461</v>
      </c>
      <c r="U2" s="11" t="s">
        <v>463</v>
      </c>
      <c r="AA2" s="11" t="s">
        <v>465</v>
      </c>
      <c r="AG2" s="11" t="s">
        <v>467</v>
      </c>
      <c r="AM2" s="11" t="s">
        <v>469</v>
      </c>
      <c r="AS2" s="11" t="s">
        <v>471</v>
      </c>
      <c r="AY2" s="11" t="s">
        <v>473</v>
      </c>
      <c r="BE2" s="11" t="s">
        <v>475</v>
      </c>
      <c r="BK2" s="11">
        <v>10776</v>
      </c>
      <c r="BQ2" s="11" t="s">
        <v>479</v>
      </c>
      <c r="BW2" s="11" t="s">
        <v>481</v>
      </c>
      <c r="CC2" s="11" t="s">
        <v>483</v>
      </c>
      <c r="CI2" s="11" t="s">
        <v>485</v>
      </c>
      <c r="CO2" s="11" t="s">
        <v>487</v>
      </c>
    </row>
    <row r="3" spans="2:98" s="13" customFormat="1" ht="11.25">
      <c r="B3" s="14" t="s">
        <v>2872</v>
      </c>
      <c r="C3" s="13" t="s">
        <v>239</v>
      </c>
      <c r="D3" s="13" t="s">
        <v>239</v>
      </c>
      <c r="E3" s="13" t="s">
        <v>239</v>
      </c>
      <c r="F3" s="13" t="s">
        <v>239</v>
      </c>
      <c r="G3" s="13" t="s">
        <v>239</v>
      </c>
      <c r="H3" s="13" t="s">
        <v>239</v>
      </c>
      <c r="I3" s="13" t="s">
        <v>300</v>
      </c>
      <c r="J3" s="13" t="s">
        <v>300</v>
      </c>
      <c r="K3" s="13" t="s">
        <v>300</v>
      </c>
      <c r="L3" s="13" t="s">
        <v>300</v>
      </c>
      <c r="M3" s="13" t="s">
        <v>300</v>
      </c>
      <c r="N3" s="13" t="s">
        <v>300</v>
      </c>
      <c r="O3" s="13" t="s">
        <v>462</v>
      </c>
      <c r="P3" s="13" t="s">
        <v>462</v>
      </c>
      <c r="Q3" s="13" t="s">
        <v>462</v>
      </c>
      <c r="R3" s="13" t="s">
        <v>462</v>
      </c>
      <c r="S3" s="13" t="s">
        <v>462</v>
      </c>
      <c r="T3" s="13" t="s">
        <v>462</v>
      </c>
      <c r="U3" s="13" t="s">
        <v>464</v>
      </c>
      <c r="V3" s="13" t="s">
        <v>464</v>
      </c>
      <c r="W3" s="13" t="s">
        <v>464</v>
      </c>
      <c r="X3" s="13" t="s">
        <v>464</v>
      </c>
      <c r="Y3" s="13" t="s">
        <v>464</v>
      </c>
      <c r="Z3" s="13" t="s">
        <v>464</v>
      </c>
      <c r="AA3" s="13" t="s">
        <v>1613</v>
      </c>
      <c r="AB3" s="13" t="s">
        <v>1613</v>
      </c>
      <c r="AC3" s="13" t="s">
        <v>1613</v>
      </c>
      <c r="AD3" s="13" t="s">
        <v>1613</v>
      </c>
      <c r="AE3" s="13" t="s">
        <v>1613</v>
      </c>
      <c r="AF3" s="13" t="s">
        <v>1613</v>
      </c>
      <c r="AG3" s="13" t="s">
        <v>468</v>
      </c>
      <c r="AH3" s="13" t="s">
        <v>468</v>
      </c>
      <c r="AI3" s="13" t="s">
        <v>468</v>
      </c>
      <c r="AJ3" s="13" t="s">
        <v>468</v>
      </c>
      <c r="AK3" s="13" t="s">
        <v>468</v>
      </c>
      <c r="AL3" s="13" t="s">
        <v>468</v>
      </c>
      <c r="AM3" s="13" t="s">
        <v>470</v>
      </c>
      <c r="AN3" s="13" t="s">
        <v>470</v>
      </c>
      <c r="AO3" s="13" t="s">
        <v>470</v>
      </c>
      <c r="AP3" s="13" t="s">
        <v>470</v>
      </c>
      <c r="AQ3" s="13" t="s">
        <v>470</v>
      </c>
      <c r="AR3" s="13" t="s">
        <v>470</v>
      </c>
      <c r="AS3" s="13" t="s">
        <v>472</v>
      </c>
      <c r="AT3" s="13" t="s">
        <v>472</v>
      </c>
      <c r="AU3" s="13" t="s">
        <v>472</v>
      </c>
      <c r="AV3" s="13" t="s">
        <v>472</v>
      </c>
      <c r="AW3" s="13" t="s">
        <v>472</v>
      </c>
      <c r="AX3" s="13" t="s">
        <v>472</v>
      </c>
      <c r="AY3" s="13" t="s">
        <v>474</v>
      </c>
      <c r="AZ3" s="13" t="s">
        <v>474</v>
      </c>
      <c r="BA3" s="13" t="s">
        <v>474</v>
      </c>
      <c r="BB3" s="13" t="s">
        <v>474</v>
      </c>
      <c r="BC3" s="13" t="s">
        <v>474</v>
      </c>
      <c r="BD3" s="13" t="s">
        <v>474</v>
      </c>
      <c r="BE3" s="13" t="s">
        <v>476</v>
      </c>
      <c r="BF3" s="13" t="s">
        <v>476</v>
      </c>
      <c r="BG3" s="13" t="s">
        <v>476</v>
      </c>
      <c r="BH3" s="13" t="s">
        <v>476</v>
      </c>
      <c r="BI3" s="13" t="s">
        <v>476</v>
      </c>
      <c r="BJ3" s="13" t="s">
        <v>476</v>
      </c>
      <c r="BK3" s="13" t="s">
        <v>2841</v>
      </c>
      <c r="BL3" s="13" t="s">
        <v>2841</v>
      </c>
      <c r="BM3" s="13" t="s">
        <v>2841</v>
      </c>
      <c r="BN3" s="13" t="s">
        <v>2841</v>
      </c>
      <c r="BO3" s="13" t="s">
        <v>2841</v>
      </c>
      <c r="BP3" s="13" t="s">
        <v>2841</v>
      </c>
      <c r="BQ3" s="13" t="s">
        <v>480</v>
      </c>
      <c r="BR3" s="13" t="s">
        <v>480</v>
      </c>
      <c r="BS3" s="13" t="s">
        <v>480</v>
      </c>
      <c r="BT3" s="13" t="s">
        <v>480</v>
      </c>
      <c r="BU3" s="13" t="s">
        <v>480</v>
      </c>
      <c r="BV3" s="13" t="s">
        <v>480</v>
      </c>
      <c r="BW3" s="13" t="s">
        <v>482</v>
      </c>
      <c r="BX3" s="13" t="s">
        <v>482</v>
      </c>
      <c r="BY3" s="13" t="s">
        <v>482</v>
      </c>
      <c r="BZ3" s="13" t="s">
        <v>482</v>
      </c>
      <c r="CA3" s="13" t="s">
        <v>482</v>
      </c>
      <c r="CB3" s="13" t="s">
        <v>482</v>
      </c>
      <c r="CC3" s="13" t="s">
        <v>484</v>
      </c>
      <c r="CD3" s="13" t="s">
        <v>484</v>
      </c>
      <c r="CE3" s="13" t="s">
        <v>484</v>
      </c>
      <c r="CF3" s="13" t="s">
        <v>484</v>
      </c>
      <c r="CG3" s="13" t="s">
        <v>484</v>
      </c>
      <c r="CH3" s="13" t="s">
        <v>484</v>
      </c>
      <c r="CI3" s="13" t="s">
        <v>486</v>
      </c>
      <c r="CJ3" s="13" t="s">
        <v>486</v>
      </c>
      <c r="CK3" s="13" t="s">
        <v>486</v>
      </c>
      <c r="CL3" s="13" t="s">
        <v>486</v>
      </c>
      <c r="CM3" s="13" t="s">
        <v>486</v>
      </c>
      <c r="CN3" s="13" t="s">
        <v>486</v>
      </c>
      <c r="CO3" s="13" t="s">
        <v>488</v>
      </c>
      <c r="CP3" s="13" t="s">
        <v>488</v>
      </c>
      <c r="CQ3" s="13" t="s">
        <v>488</v>
      </c>
      <c r="CR3" s="13" t="s">
        <v>488</v>
      </c>
      <c r="CS3" s="13" t="s">
        <v>488</v>
      </c>
      <c r="CT3" s="13" t="s">
        <v>488</v>
      </c>
    </row>
    <row r="4" spans="2:98" s="13" customFormat="1" ht="11.25">
      <c r="B4" s="14"/>
      <c r="C4" s="13">
        <v>59</v>
      </c>
      <c r="D4" s="13">
        <v>60</v>
      </c>
      <c r="E4" s="13">
        <v>61</v>
      </c>
      <c r="F4" s="13">
        <v>62</v>
      </c>
      <c r="G4" s="13">
        <v>63</v>
      </c>
      <c r="H4" s="13">
        <v>64</v>
      </c>
      <c r="I4" s="13">
        <v>59</v>
      </c>
      <c r="J4" s="13">
        <v>60</v>
      </c>
      <c r="K4" s="13">
        <v>61</v>
      </c>
      <c r="L4" s="13">
        <v>62</v>
      </c>
      <c r="M4" s="13">
        <v>63</v>
      </c>
      <c r="N4" s="13">
        <v>64</v>
      </c>
      <c r="O4" s="13">
        <v>59</v>
      </c>
      <c r="P4" s="13">
        <v>60</v>
      </c>
      <c r="Q4" s="13">
        <v>61</v>
      </c>
      <c r="R4" s="13">
        <v>62</v>
      </c>
      <c r="S4" s="13">
        <v>63</v>
      </c>
      <c r="T4" s="13">
        <v>64</v>
      </c>
      <c r="U4" s="13">
        <v>59</v>
      </c>
      <c r="V4" s="13">
        <v>60</v>
      </c>
      <c r="W4" s="13">
        <v>61</v>
      </c>
      <c r="X4" s="13">
        <v>62</v>
      </c>
      <c r="Y4" s="13">
        <v>63</v>
      </c>
      <c r="Z4" s="13">
        <v>64</v>
      </c>
      <c r="AA4" s="13">
        <v>59</v>
      </c>
      <c r="AB4" s="13">
        <v>60</v>
      </c>
      <c r="AC4" s="13">
        <v>61</v>
      </c>
      <c r="AD4" s="13">
        <v>62</v>
      </c>
      <c r="AE4" s="13">
        <v>63</v>
      </c>
      <c r="AF4" s="13">
        <v>64</v>
      </c>
      <c r="AG4" s="13">
        <v>59</v>
      </c>
      <c r="AH4" s="13">
        <v>60</v>
      </c>
      <c r="AI4" s="13">
        <v>61</v>
      </c>
      <c r="AJ4" s="13">
        <v>62</v>
      </c>
      <c r="AK4" s="13">
        <v>63</v>
      </c>
      <c r="AL4" s="13">
        <v>64</v>
      </c>
      <c r="AM4" s="13">
        <v>59</v>
      </c>
      <c r="AN4" s="13">
        <v>60</v>
      </c>
      <c r="AO4" s="13">
        <v>61</v>
      </c>
      <c r="AP4" s="13">
        <v>62</v>
      </c>
      <c r="AQ4" s="13">
        <v>63</v>
      </c>
      <c r="AR4" s="13">
        <v>64</v>
      </c>
      <c r="AS4" s="13">
        <v>59</v>
      </c>
      <c r="AT4" s="13">
        <v>60</v>
      </c>
      <c r="AU4" s="13">
        <v>61</v>
      </c>
      <c r="AV4" s="13">
        <v>62</v>
      </c>
      <c r="AW4" s="13">
        <v>63</v>
      </c>
      <c r="AX4" s="13">
        <v>64</v>
      </c>
      <c r="AY4" s="13">
        <v>59</v>
      </c>
      <c r="AZ4" s="13">
        <v>60</v>
      </c>
      <c r="BA4" s="13">
        <v>61</v>
      </c>
      <c r="BB4" s="13">
        <v>62</v>
      </c>
      <c r="BC4" s="13">
        <v>63</v>
      </c>
      <c r="BD4" s="13">
        <v>64</v>
      </c>
      <c r="BE4" s="13">
        <v>59</v>
      </c>
      <c r="BF4" s="13">
        <v>60</v>
      </c>
      <c r="BG4" s="13">
        <v>61</v>
      </c>
      <c r="BH4" s="13">
        <v>62</v>
      </c>
      <c r="BI4" s="13">
        <v>63</v>
      </c>
      <c r="BJ4" s="13">
        <v>64</v>
      </c>
      <c r="BK4" s="13">
        <v>59</v>
      </c>
      <c r="BL4" s="13">
        <v>60</v>
      </c>
      <c r="BM4" s="13">
        <v>61</v>
      </c>
      <c r="BN4" s="13">
        <v>62</v>
      </c>
      <c r="BO4" s="13">
        <v>63</v>
      </c>
      <c r="BP4" s="13">
        <v>64</v>
      </c>
      <c r="BQ4" s="13">
        <v>59</v>
      </c>
      <c r="BR4" s="13">
        <v>60</v>
      </c>
      <c r="BS4" s="13">
        <v>61</v>
      </c>
      <c r="BT4" s="13">
        <v>62</v>
      </c>
      <c r="BU4" s="13">
        <v>63</v>
      </c>
      <c r="BV4" s="13">
        <v>64</v>
      </c>
      <c r="BW4" s="13">
        <v>59</v>
      </c>
      <c r="BX4" s="13">
        <v>60</v>
      </c>
      <c r="BY4" s="13">
        <v>61</v>
      </c>
      <c r="BZ4" s="13">
        <v>62</v>
      </c>
      <c r="CA4" s="13">
        <v>63</v>
      </c>
      <c r="CB4" s="13">
        <v>64</v>
      </c>
      <c r="CC4" s="13">
        <v>59</v>
      </c>
      <c r="CD4" s="13">
        <v>60</v>
      </c>
      <c r="CE4" s="13">
        <v>61</v>
      </c>
      <c r="CF4" s="13">
        <v>62</v>
      </c>
      <c r="CG4" s="13">
        <v>63</v>
      </c>
      <c r="CH4" s="13">
        <v>64</v>
      </c>
      <c r="CI4" s="13">
        <v>59</v>
      </c>
      <c r="CJ4" s="13">
        <v>60</v>
      </c>
      <c r="CK4" s="13">
        <v>61</v>
      </c>
      <c r="CL4" s="13">
        <v>62</v>
      </c>
      <c r="CM4" s="13">
        <v>63</v>
      </c>
      <c r="CN4" s="13">
        <v>64</v>
      </c>
      <c r="CO4" s="13">
        <v>59</v>
      </c>
      <c r="CP4" s="13">
        <v>60</v>
      </c>
      <c r="CQ4" s="13">
        <v>61</v>
      </c>
      <c r="CR4" s="13">
        <v>62</v>
      </c>
      <c r="CS4" s="13">
        <v>63</v>
      </c>
      <c r="CT4" s="13">
        <v>64</v>
      </c>
    </row>
    <row r="5" spans="1:98" ht="22.5">
      <c r="A5" s="15" t="s">
        <v>2842</v>
      </c>
      <c r="B5" s="16" t="s">
        <v>2843</v>
      </c>
      <c r="C5" s="16" t="s">
        <v>2848</v>
      </c>
      <c r="D5" s="16" t="s">
        <v>2848</v>
      </c>
      <c r="E5" s="16" t="s">
        <v>2848</v>
      </c>
      <c r="F5" s="16" t="s">
        <v>2848</v>
      </c>
      <c r="G5" s="16" t="s">
        <v>2848</v>
      </c>
      <c r="H5" s="17" t="s">
        <v>2882</v>
      </c>
      <c r="I5" s="16" t="s">
        <v>2848</v>
      </c>
      <c r="J5" s="16" t="s">
        <v>2848</v>
      </c>
      <c r="K5" s="16" t="s">
        <v>2848</v>
      </c>
      <c r="L5" s="16" t="s">
        <v>2848</v>
      </c>
      <c r="M5" s="16" t="s">
        <v>2848</v>
      </c>
      <c r="N5" s="17" t="s">
        <v>2882</v>
      </c>
      <c r="O5" s="16" t="s">
        <v>2848</v>
      </c>
      <c r="P5" s="16" t="s">
        <v>2848</v>
      </c>
      <c r="Q5" s="16" t="s">
        <v>2848</v>
      </c>
      <c r="R5" s="16" t="s">
        <v>2848</v>
      </c>
      <c r="S5" s="16" t="s">
        <v>2848</v>
      </c>
      <c r="T5" s="17" t="s">
        <v>2848</v>
      </c>
      <c r="U5" s="16" t="s">
        <v>2848</v>
      </c>
      <c r="V5" s="16" t="s">
        <v>2848</v>
      </c>
      <c r="W5" s="16" t="s">
        <v>2848</v>
      </c>
      <c r="X5" s="16" t="s">
        <v>2848</v>
      </c>
      <c r="Y5" s="16" t="s">
        <v>2848</v>
      </c>
      <c r="Z5" s="17" t="s">
        <v>2882</v>
      </c>
      <c r="AA5" s="16" t="s">
        <v>2848</v>
      </c>
      <c r="AB5" s="16" t="s">
        <v>2848</v>
      </c>
      <c r="AC5" s="16" t="s">
        <v>2848</v>
      </c>
      <c r="AD5" s="16" t="s">
        <v>2848</v>
      </c>
      <c r="AE5" s="16" t="s">
        <v>2848</v>
      </c>
      <c r="AF5" s="17" t="s">
        <v>2881</v>
      </c>
      <c r="AG5" s="16" t="s">
        <v>2848</v>
      </c>
      <c r="AH5" s="16" t="s">
        <v>2848</v>
      </c>
      <c r="AI5" s="16" t="s">
        <v>2848</v>
      </c>
      <c r="AJ5" s="16" t="s">
        <v>2848</v>
      </c>
      <c r="AK5" s="16" t="s">
        <v>2848</v>
      </c>
      <c r="AL5" s="17" t="s">
        <v>2848</v>
      </c>
      <c r="AM5" s="16" t="s">
        <v>2848</v>
      </c>
      <c r="AN5" s="16" t="s">
        <v>2848</v>
      </c>
      <c r="AO5" s="16" t="s">
        <v>2848</v>
      </c>
      <c r="AP5" s="16" t="s">
        <v>2848</v>
      </c>
      <c r="AQ5" s="16" t="s">
        <v>2848</v>
      </c>
      <c r="AR5" s="17" t="s">
        <v>2882</v>
      </c>
      <c r="AS5" s="16" t="s">
        <v>2848</v>
      </c>
      <c r="AT5" s="16" t="s">
        <v>2848</v>
      </c>
      <c r="AU5" s="16" t="s">
        <v>2848</v>
      </c>
      <c r="AV5" s="16" t="s">
        <v>2848</v>
      </c>
      <c r="AW5" s="16" t="s">
        <v>2848</v>
      </c>
      <c r="AX5" s="17" t="s">
        <v>2848</v>
      </c>
      <c r="AY5" s="16" t="s">
        <v>2848</v>
      </c>
      <c r="AZ5" s="16" t="s">
        <v>2848</v>
      </c>
      <c r="BA5" s="16" t="s">
        <v>2848</v>
      </c>
      <c r="BB5" s="16" t="s">
        <v>2848</v>
      </c>
      <c r="BC5" s="16" t="s">
        <v>2848</v>
      </c>
      <c r="BD5" s="17" t="s">
        <v>2882</v>
      </c>
      <c r="BE5" s="16" t="s">
        <v>2848</v>
      </c>
      <c r="BF5" s="16" t="s">
        <v>2848</v>
      </c>
      <c r="BG5" s="16" t="s">
        <v>2848</v>
      </c>
      <c r="BH5" s="16" t="s">
        <v>2848</v>
      </c>
      <c r="BI5" s="16" t="s">
        <v>2848</v>
      </c>
      <c r="BJ5" s="17" t="s">
        <v>2848</v>
      </c>
      <c r="BK5" s="16" t="s">
        <v>2848</v>
      </c>
      <c r="BL5" s="16" t="s">
        <v>2848</v>
      </c>
      <c r="BM5" s="16" t="s">
        <v>2848</v>
      </c>
      <c r="BN5" s="16" t="s">
        <v>2848</v>
      </c>
      <c r="BO5" s="16" t="s">
        <v>2848</v>
      </c>
      <c r="BP5" s="17" t="s">
        <v>2882</v>
      </c>
      <c r="BQ5" s="16" t="s">
        <v>2848</v>
      </c>
      <c r="BR5" s="16" t="s">
        <v>2848</v>
      </c>
      <c r="BS5" s="16" t="s">
        <v>2848</v>
      </c>
      <c r="BT5" s="16" t="s">
        <v>2848</v>
      </c>
      <c r="BU5" s="16" t="s">
        <v>2848</v>
      </c>
      <c r="BV5" s="17" t="s">
        <v>2882</v>
      </c>
      <c r="BW5" s="16" t="s">
        <v>2848</v>
      </c>
      <c r="BX5" s="16" t="s">
        <v>2848</v>
      </c>
      <c r="BY5" s="16" t="s">
        <v>2848</v>
      </c>
      <c r="BZ5" s="16" t="s">
        <v>2848</v>
      </c>
      <c r="CA5" s="16" t="s">
        <v>2848</v>
      </c>
      <c r="CB5" s="17" t="s">
        <v>2882</v>
      </c>
      <c r="CC5" s="16" t="s">
        <v>2848</v>
      </c>
      <c r="CD5" s="16" t="s">
        <v>2848</v>
      </c>
      <c r="CE5" s="16" t="s">
        <v>2848</v>
      </c>
      <c r="CF5" s="16" t="s">
        <v>2848</v>
      </c>
      <c r="CG5" s="16" t="s">
        <v>2848</v>
      </c>
      <c r="CH5" s="17" t="s">
        <v>2882</v>
      </c>
      <c r="CI5" s="16" t="s">
        <v>2848</v>
      </c>
      <c r="CJ5" s="16" t="s">
        <v>2848</v>
      </c>
      <c r="CK5" s="16" t="s">
        <v>2848</v>
      </c>
      <c r="CL5" s="16" t="s">
        <v>2848</v>
      </c>
      <c r="CM5" s="16" t="s">
        <v>2848</v>
      </c>
      <c r="CN5" s="17" t="s">
        <v>2882</v>
      </c>
      <c r="CO5" s="16" t="s">
        <v>2848</v>
      </c>
      <c r="CP5" s="16" t="s">
        <v>2848</v>
      </c>
      <c r="CQ5" s="16" t="s">
        <v>2848</v>
      </c>
      <c r="CR5" s="16" t="s">
        <v>2848</v>
      </c>
      <c r="CS5" s="16" t="s">
        <v>2848</v>
      </c>
      <c r="CT5" s="17" t="s">
        <v>2848</v>
      </c>
    </row>
    <row r="6" spans="1:98" s="24" customFormat="1" ht="13.5" customHeight="1">
      <c r="A6" s="18" t="s">
        <v>2789</v>
      </c>
      <c r="B6" s="18" t="s">
        <v>2790</v>
      </c>
      <c r="C6" s="19">
        <v>368853760.15</v>
      </c>
      <c r="D6" s="19">
        <v>356885432.8900002</v>
      </c>
      <c r="E6" s="19">
        <v>387576344.76000017</v>
      </c>
      <c r="F6" s="19">
        <v>385751484.65</v>
      </c>
      <c r="G6" s="19">
        <v>363472488.7200001</v>
      </c>
      <c r="H6" s="57">
        <v>384859967.0549998</v>
      </c>
      <c r="I6" s="19">
        <v>92934018.62999998</v>
      </c>
      <c r="J6" s="19">
        <v>106318756.96000001</v>
      </c>
      <c r="K6" s="19">
        <v>109828281.72999997</v>
      </c>
      <c r="L6" s="19">
        <v>111621186.69999999</v>
      </c>
      <c r="M6" s="20">
        <v>140150125.69000006</v>
      </c>
      <c r="N6" s="57">
        <v>164501478.84000003</v>
      </c>
      <c r="O6" s="19">
        <v>29623098.059999995</v>
      </c>
      <c r="P6" s="19">
        <v>27781339.34</v>
      </c>
      <c r="Q6" s="19">
        <v>32192653.58999999</v>
      </c>
      <c r="R6" s="19">
        <v>35801525.17000001</v>
      </c>
      <c r="S6" s="20">
        <v>36795880.430000015</v>
      </c>
      <c r="T6" s="58">
        <v>65349561.53</v>
      </c>
      <c r="U6" s="19">
        <v>25715154.119999997</v>
      </c>
      <c r="V6" s="19">
        <v>29423240.507000007</v>
      </c>
      <c r="W6" s="19">
        <v>31982166.85000001</v>
      </c>
      <c r="X6" s="19">
        <v>25548812.720000014</v>
      </c>
      <c r="Y6" s="20">
        <v>26174634.729999997</v>
      </c>
      <c r="Z6" s="58">
        <v>40769517.91000001</v>
      </c>
      <c r="AA6" s="19">
        <v>26024976.11</v>
      </c>
      <c r="AB6" s="19">
        <v>25169514.880000006</v>
      </c>
      <c r="AC6" s="19">
        <v>21549416.529999997</v>
      </c>
      <c r="AD6" s="19">
        <v>28091575.999999985</v>
      </c>
      <c r="AE6" s="20">
        <v>32077546.31999999</v>
      </c>
      <c r="AF6" s="20">
        <v>47704308.63000002</v>
      </c>
      <c r="AG6" s="19">
        <v>27134936.33000001</v>
      </c>
      <c r="AH6" s="19">
        <v>21095252.06</v>
      </c>
      <c r="AI6" s="19">
        <v>20244774.530000005</v>
      </c>
      <c r="AJ6" s="19">
        <v>27566215.82</v>
      </c>
      <c r="AK6" s="20">
        <v>23968869.05999999</v>
      </c>
      <c r="AL6" s="20">
        <v>20953516.580000013</v>
      </c>
      <c r="AM6" s="19">
        <v>65386702.849999994</v>
      </c>
      <c r="AN6" s="19">
        <v>59560677.97000001</v>
      </c>
      <c r="AO6" s="21">
        <v>64289080.7</v>
      </c>
      <c r="AP6" s="19">
        <v>95697814.02999996</v>
      </c>
      <c r="AQ6" s="20">
        <v>88902395.40999995</v>
      </c>
      <c r="AR6" s="22">
        <v>197422022.81</v>
      </c>
      <c r="AS6" s="23">
        <v>35716681.91</v>
      </c>
      <c r="AT6" s="19">
        <v>35778377.67000001</v>
      </c>
      <c r="AU6" s="19">
        <v>28900483.129999995</v>
      </c>
      <c r="AV6" s="19">
        <v>39601349.75</v>
      </c>
      <c r="AW6" s="20">
        <v>38365701.55000001</v>
      </c>
      <c r="AX6" s="20">
        <v>48376613.42</v>
      </c>
      <c r="AY6" s="19">
        <v>32922906.709999997</v>
      </c>
      <c r="AZ6" s="19">
        <v>35101079.660000004</v>
      </c>
      <c r="BA6" s="19">
        <v>34747823.61</v>
      </c>
      <c r="BB6" s="19">
        <v>37207457.59000001</v>
      </c>
      <c r="BC6" s="20">
        <v>38214764.99</v>
      </c>
      <c r="BD6" s="20">
        <v>35880524.03000002</v>
      </c>
      <c r="BE6" s="19">
        <v>28893066.74</v>
      </c>
      <c r="BF6" s="19">
        <v>29558716.63</v>
      </c>
      <c r="BG6" s="19">
        <v>31102859.820000004</v>
      </c>
      <c r="BH6" s="19">
        <v>37452143.33</v>
      </c>
      <c r="BI6" s="20">
        <v>38782793.78000003</v>
      </c>
      <c r="BJ6" s="20">
        <v>41611510.57000001</v>
      </c>
      <c r="BK6" s="19">
        <v>33506669.09</v>
      </c>
      <c r="BL6" s="19">
        <v>30208172.989999987</v>
      </c>
      <c r="BM6" s="19">
        <v>29162673.18000001</v>
      </c>
      <c r="BN6" s="19">
        <v>35479325.05999999</v>
      </c>
      <c r="BO6" s="20">
        <v>38084317.90000001</v>
      </c>
      <c r="BP6" s="20">
        <v>62679176.07</v>
      </c>
      <c r="BQ6" s="19">
        <v>57577024.01</v>
      </c>
      <c r="BR6" s="19">
        <v>57129251.650000006</v>
      </c>
      <c r="BS6" s="19">
        <v>62382294.98999999</v>
      </c>
      <c r="BT6" s="19">
        <v>65927906.38000001</v>
      </c>
      <c r="BU6" s="20">
        <v>70366061.82000002</v>
      </c>
      <c r="BV6" s="20">
        <v>66340594.199999996</v>
      </c>
      <c r="BW6" s="19">
        <v>15094588.28</v>
      </c>
      <c r="BX6" s="19">
        <v>17752471.11</v>
      </c>
      <c r="BY6" s="19">
        <v>14971504.109999994</v>
      </c>
      <c r="BZ6" s="19">
        <v>20370326.669999998</v>
      </c>
      <c r="CA6" s="20">
        <v>19320449.669999994</v>
      </c>
      <c r="CB6" s="20">
        <v>15767733.839999994</v>
      </c>
      <c r="CC6" s="19">
        <v>34828750.05</v>
      </c>
      <c r="CD6" s="19">
        <v>41227011.69</v>
      </c>
      <c r="CE6" s="19">
        <v>38288105.11</v>
      </c>
      <c r="CF6" s="19">
        <v>46804995.72999999</v>
      </c>
      <c r="CG6" s="20">
        <v>48295659.42999999</v>
      </c>
      <c r="CH6" s="20">
        <v>45956328.71000001</v>
      </c>
      <c r="CI6" s="19">
        <v>22820234.880000006</v>
      </c>
      <c r="CJ6" s="19">
        <v>14071442.319999998</v>
      </c>
      <c r="CK6" s="19">
        <v>11468755.39</v>
      </c>
      <c r="CL6" s="19">
        <v>15905053.539999994</v>
      </c>
      <c r="CM6" s="20">
        <v>21421322.560000006</v>
      </c>
      <c r="CN6" s="20">
        <v>48897273.47</v>
      </c>
      <c r="CO6" s="19">
        <v>16052624.260000005</v>
      </c>
      <c r="CP6" s="19">
        <v>15767117.509999998</v>
      </c>
      <c r="CQ6" s="19">
        <v>13850020.310000006</v>
      </c>
      <c r="CR6" s="19">
        <v>20820366.220000003</v>
      </c>
      <c r="CS6" s="20">
        <v>18847979.589999996</v>
      </c>
      <c r="CT6" s="20">
        <v>17945602.15</v>
      </c>
    </row>
    <row r="7" spans="1:98" s="24" customFormat="1" ht="13.5" customHeight="1">
      <c r="A7" s="18" t="s">
        <v>2791</v>
      </c>
      <c r="B7" s="18" t="s">
        <v>2792</v>
      </c>
      <c r="C7" s="19">
        <v>902737.92</v>
      </c>
      <c r="D7" s="19">
        <v>2291507</v>
      </c>
      <c r="E7" s="19">
        <v>1686110</v>
      </c>
      <c r="F7" s="19">
        <v>1692139</v>
      </c>
      <c r="G7" s="19">
        <v>1662421.4</v>
      </c>
      <c r="H7" s="57">
        <v>758450</v>
      </c>
      <c r="I7" s="19">
        <v>111300</v>
      </c>
      <c r="J7" s="19">
        <v>214700</v>
      </c>
      <c r="K7" s="19">
        <v>169650</v>
      </c>
      <c r="L7" s="19">
        <v>168000</v>
      </c>
      <c r="M7" s="20">
        <v>220600</v>
      </c>
      <c r="N7" s="57">
        <v>364000</v>
      </c>
      <c r="O7" s="19">
        <v>341950</v>
      </c>
      <c r="P7" s="19">
        <v>379250</v>
      </c>
      <c r="Q7" s="19">
        <v>324000</v>
      </c>
      <c r="R7" s="19">
        <v>347850</v>
      </c>
      <c r="S7" s="20">
        <v>295100</v>
      </c>
      <c r="T7" s="58">
        <v>350700</v>
      </c>
      <c r="U7" s="19">
        <v>135950</v>
      </c>
      <c r="V7" s="19">
        <v>93900</v>
      </c>
      <c r="W7" s="19">
        <v>136150</v>
      </c>
      <c r="X7" s="19">
        <v>128150</v>
      </c>
      <c r="Y7" s="20">
        <v>103550</v>
      </c>
      <c r="Z7" s="58">
        <v>187200</v>
      </c>
      <c r="AA7" s="19">
        <v>64444.5</v>
      </c>
      <c r="AB7" s="19">
        <v>1030.4</v>
      </c>
      <c r="AC7" s="19">
        <v>50205</v>
      </c>
      <c r="AD7" s="19">
        <v>69150</v>
      </c>
      <c r="AE7" s="20">
        <v>90250</v>
      </c>
      <c r="AF7" s="20">
        <v>73350</v>
      </c>
      <c r="AG7" s="19">
        <v>70350</v>
      </c>
      <c r="AH7" s="19">
        <v>136100</v>
      </c>
      <c r="AI7" s="19">
        <v>107900</v>
      </c>
      <c r="AJ7" s="19">
        <v>102800</v>
      </c>
      <c r="AK7" s="20">
        <v>96300</v>
      </c>
      <c r="AL7" s="20">
        <v>128050</v>
      </c>
      <c r="AM7" s="19">
        <v>101050</v>
      </c>
      <c r="AN7" s="19">
        <v>196750</v>
      </c>
      <c r="AO7" s="21">
        <v>248300</v>
      </c>
      <c r="AP7" s="19">
        <v>244900</v>
      </c>
      <c r="AQ7" s="20">
        <v>293400</v>
      </c>
      <c r="AR7" s="22">
        <v>226600</v>
      </c>
      <c r="AS7" s="23">
        <v>1000</v>
      </c>
      <c r="AT7" s="19">
        <v>188550</v>
      </c>
      <c r="AU7" s="19">
        <v>140700</v>
      </c>
      <c r="AV7" s="19">
        <v>164000</v>
      </c>
      <c r="AW7" s="20">
        <v>127550</v>
      </c>
      <c r="AX7" s="20">
        <v>137600</v>
      </c>
      <c r="AY7" s="19">
        <v>158900</v>
      </c>
      <c r="AZ7" s="19">
        <v>223500</v>
      </c>
      <c r="BA7" s="19">
        <v>146250</v>
      </c>
      <c r="BB7" s="19">
        <v>133950</v>
      </c>
      <c r="BC7" s="20">
        <v>101350</v>
      </c>
      <c r="BD7" s="20">
        <v>135650</v>
      </c>
      <c r="BE7" s="19">
        <v>184350</v>
      </c>
      <c r="BF7" s="19">
        <v>87550</v>
      </c>
      <c r="BG7" s="19">
        <v>173550</v>
      </c>
      <c r="BH7" s="19">
        <v>157300</v>
      </c>
      <c r="BI7" s="20">
        <v>138450</v>
      </c>
      <c r="BJ7" s="20">
        <v>117000</v>
      </c>
      <c r="BK7" s="19">
        <v>90450</v>
      </c>
      <c r="BL7" s="19">
        <v>157550</v>
      </c>
      <c r="BM7" s="19">
        <v>138950</v>
      </c>
      <c r="BN7" s="19">
        <v>132000</v>
      </c>
      <c r="BO7" s="20">
        <v>89900</v>
      </c>
      <c r="BP7" s="20">
        <v>90950</v>
      </c>
      <c r="BQ7" s="19">
        <v>491800</v>
      </c>
      <c r="BR7" s="19">
        <v>502550</v>
      </c>
      <c r="BS7" s="19">
        <v>560850</v>
      </c>
      <c r="BT7" s="19">
        <v>713730</v>
      </c>
      <c r="BU7" s="20">
        <v>437220</v>
      </c>
      <c r="BV7" s="20">
        <v>449150</v>
      </c>
      <c r="BW7" s="19">
        <v>24900</v>
      </c>
      <c r="BX7" s="19">
        <v>24500</v>
      </c>
      <c r="BY7" s="19">
        <v>45273.2</v>
      </c>
      <c r="BZ7" s="19">
        <v>28100</v>
      </c>
      <c r="CA7" s="20">
        <v>17150</v>
      </c>
      <c r="CB7" s="20">
        <v>29150</v>
      </c>
      <c r="CC7" s="19">
        <v>186400</v>
      </c>
      <c r="CD7" s="19">
        <v>319250</v>
      </c>
      <c r="CE7" s="19">
        <v>324700</v>
      </c>
      <c r="CF7" s="19">
        <v>338450</v>
      </c>
      <c r="CG7" s="20">
        <v>276250</v>
      </c>
      <c r="CH7" s="20">
        <v>347550</v>
      </c>
      <c r="CI7" s="19">
        <v>90800</v>
      </c>
      <c r="CJ7" s="19">
        <v>117250</v>
      </c>
      <c r="CK7" s="19">
        <v>61500</v>
      </c>
      <c r="CL7" s="19">
        <v>105640</v>
      </c>
      <c r="CM7" s="20">
        <v>60250</v>
      </c>
      <c r="CN7" s="20">
        <v>61650</v>
      </c>
      <c r="CO7" s="19">
        <v>29850</v>
      </c>
      <c r="CP7" s="19">
        <v>38500</v>
      </c>
      <c r="CQ7" s="19">
        <v>34650</v>
      </c>
      <c r="CR7" s="19">
        <v>50600</v>
      </c>
      <c r="CS7" s="20">
        <v>24000</v>
      </c>
      <c r="CT7" s="20">
        <v>29500</v>
      </c>
    </row>
    <row r="8" spans="1:98" s="24" customFormat="1" ht="13.5" customHeight="1">
      <c r="A8" s="18" t="s">
        <v>2793</v>
      </c>
      <c r="B8" s="18" t="s">
        <v>2794</v>
      </c>
      <c r="C8" s="19">
        <v>28735368.47</v>
      </c>
      <c r="D8" s="19">
        <v>7956293.75</v>
      </c>
      <c r="E8" s="19">
        <v>8292122.75</v>
      </c>
      <c r="F8" s="19">
        <v>8089049.75</v>
      </c>
      <c r="G8" s="19">
        <v>6002419.99</v>
      </c>
      <c r="H8" s="57">
        <v>9493072.09</v>
      </c>
      <c r="I8" s="19">
        <v>7376275.43</v>
      </c>
      <c r="J8" s="19">
        <v>1916616</v>
      </c>
      <c r="K8" s="19">
        <v>2262717.25</v>
      </c>
      <c r="L8" s="19">
        <v>933927.59</v>
      </c>
      <c r="M8" s="20">
        <v>1868247.68</v>
      </c>
      <c r="N8" s="57">
        <v>1648272.89</v>
      </c>
      <c r="O8" s="19">
        <v>1133319.5</v>
      </c>
      <c r="P8" s="19">
        <v>151688</v>
      </c>
      <c r="Q8" s="19">
        <v>77760</v>
      </c>
      <c r="R8" s="19">
        <v>411788</v>
      </c>
      <c r="S8" s="20">
        <v>268770</v>
      </c>
      <c r="T8" s="58">
        <v>591019</v>
      </c>
      <c r="U8" s="19">
        <v>673348.75</v>
      </c>
      <c r="V8" s="19">
        <v>249092</v>
      </c>
      <c r="W8" s="19">
        <v>45458</v>
      </c>
      <c r="X8" s="19">
        <v>97976</v>
      </c>
      <c r="Y8" s="20">
        <v>57830</v>
      </c>
      <c r="Z8" s="58">
        <v>185364</v>
      </c>
      <c r="AA8" s="19">
        <v>1014789.8300000001</v>
      </c>
      <c r="AB8" s="19">
        <v>90394</v>
      </c>
      <c r="AC8" s="19">
        <v>89901.31</v>
      </c>
      <c r="AD8" s="19">
        <v>165010</v>
      </c>
      <c r="AE8" s="20">
        <v>35003.5</v>
      </c>
      <c r="AF8" s="20">
        <v>329063.24</v>
      </c>
      <c r="AG8" s="19">
        <v>482010.11</v>
      </c>
      <c r="AH8" s="19">
        <v>19309</v>
      </c>
      <c r="AI8" s="19">
        <v>11620</v>
      </c>
      <c r="AJ8" s="19">
        <v>23774</v>
      </c>
      <c r="AK8" s="20">
        <v>46420</v>
      </c>
      <c r="AL8" s="20">
        <v>32695</v>
      </c>
      <c r="AM8" s="19">
        <v>564170</v>
      </c>
      <c r="AN8" s="19">
        <v>141723</v>
      </c>
      <c r="AO8" s="21">
        <v>373683</v>
      </c>
      <c r="AP8" s="19">
        <v>317314</v>
      </c>
      <c r="AQ8" s="20">
        <v>303966</v>
      </c>
      <c r="AR8" s="22">
        <v>1067541</v>
      </c>
      <c r="AS8" s="23">
        <v>684403.87</v>
      </c>
      <c r="AT8" s="19">
        <v>198151.25</v>
      </c>
      <c r="AU8" s="19">
        <v>88511.5</v>
      </c>
      <c r="AV8" s="19">
        <v>124961.75</v>
      </c>
      <c r="AW8" s="20">
        <v>71686</v>
      </c>
      <c r="AX8" s="20">
        <v>85015.75</v>
      </c>
      <c r="AY8" s="19">
        <v>869871.14</v>
      </c>
      <c r="AZ8" s="19">
        <v>137832</v>
      </c>
      <c r="BA8" s="19">
        <v>68449</v>
      </c>
      <c r="BB8" s="19">
        <v>61020</v>
      </c>
      <c r="BC8" s="20">
        <v>129651.5</v>
      </c>
      <c r="BD8" s="20">
        <v>38836</v>
      </c>
      <c r="BE8" s="19">
        <v>967140.94</v>
      </c>
      <c r="BF8" s="19">
        <v>286687</v>
      </c>
      <c r="BG8" s="19">
        <v>291848</v>
      </c>
      <c r="BH8" s="19">
        <v>346756</v>
      </c>
      <c r="BI8" s="20">
        <v>231090</v>
      </c>
      <c r="BJ8" s="20">
        <v>610116</v>
      </c>
      <c r="BK8" s="19">
        <v>604401.46</v>
      </c>
      <c r="BL8" s="19">
        <v>0</v>
      </c>
      <c r="BM8" s="19">
        <v>11829</v>
      </c>
      <c r="BN8" s="19">
        <v>110793.35</v>
      </c>
      <c r="BO8" s="20">
        <v>186615.01</v>
      </c>
      <c r="BP8" s="20">
        <v>0</v>
      </c>
      <c r="BQ8" s="19">
        <v>455341.32</v>
      </c>
      <c r="BR8" s="19">
        <v>104654</v>
      </c>
      <c r="BS8" s="19">
        <v>146953</v>
      </c>
      <c r="BT8" s="19">
        <v>212596.5</v>
      </c>
      <c r="BU8" s="20">
        <v>100254</v>
      </c>
      <c r="BV8" s="20">
        <v>637056</v>
      </c>
      <c r="BW8" s="19">
        <v>208249.6</v>
      </c>
      <c r="BX8" s="19">
        <v>9203</v>
      </c>
      <c r="BY8" s="19">
        <v>19324</v>
      </c>
      <c r="BZ8" s="19">
        <v>10248</v>
      </c>
      <c r="CA8" s="20">
        <v>0</v>
      </c>
      <c r="CB8" s="20">
        <v>0</v>
      </c>
      <c r="CC8" s="19">
        <v>1295954.8599999999</v>
      </c>
      <c r="CD8" s="19">
        <v>70696</v>
      </c>
      <c r="CE8" s="19">
        <v>3105</v>
      </c>
      <c r="CF8" s="19">
        <v>0</v>
      </c>
      <c r="CG8" s="20">
        <v>940</v>
      </c>
      <c r="CH8" s="20">
        <v>1410583</v>
      </c>
      <c r="CI8" s="19">
        <v>475891.58999999997</v>
      </c>
      <c r="CJ8" s="19">
        <v>49798</v>
      </c>
      <c r="CK8" s="19">
        <v>315814</v>
      </c>
      <c r="CL8" s="19">
        <v>308641</v>
      </c>
      <c r="CM8" s="20">
        <v>0</v>
      </c>
      <c r="CN8" s="20">
        <v>246942.9</v>
      </c>
      <c r="CO8" s="19">
        <v>452988.17</v>
      </c>
      <c r="CP8" s="19">
        <v>0</v>
      </c>
      <c r="CQ8" s="19">
        <v>16461</v>
      </c>
      <c r="CR8" s="19">
        <v>12967</v>
      </c>
      <c r="CS8" s="20">
        <v>28294.1</v>
      </c>
      <c r="CT8" s="20">
        <v>0</v>
      </c>
    </row>
    <row r="9" spans="1:98" s="24" customFormat="1" ht="13.5" customHeight="1">
      <c r="A9" s="18" t="s">
        <v>2795</v>
      </c>
      <c r="B9" s="18" t="s">
        <v>2796</v>
      </c>
      <c r="C9" s="18"/>
      <c r="D9" s="19">
        <v>25226298.330000002</v>
      </c>
      <c r="E9" s="19">
        <v>21045648.04</v>
      </c>
      <c r="F9" s="19">
        <v>24486066.150000002</v>
      </c>
      <c r="G9" s="19">
        <v>20763296.989999995</v>
      </c>
      <c r="H9" s="57">
        <v>21074959.500000004</v>
      </c>
      <c r="I9" s="19">
        <v>0</v>
      </c>
      <c r="J9" s="19">
        <v>5166442.12</v>
      </c>
      <c r="K9" s="19">
        <v>6328567.509999999</v>
      </c>
      <c r="L9" s="19">
        <v>5628104.17</v>
      </c>
      <c r="M9" s="20">
        <v>6540738.029999999</v>
      </c>
      <c r="N9" s="57">
        <v>8583563.700000001</v>
      </c>
      <c r="O9" s="19">
        <v>0</v>
      </c>
      <c r="P9" s="19">
        <v>1038862.6399999999</v>
      </c>
      <c r="Q9" s="19">
        <v>1697187.5299999998</v>
      </c>
      <c r="R9" s="19">
        <v>1020758.8</v>
      </c>
      <c r="S9" s="20">
        <v>1091059.1</v>
      </c>
      <c r="T9" s="58">
        <v>1454073.6500000001</v>
      </c>
      <c r="U9" s="19">
        <v>0</v>
      </c>
      <c r="V9" s="19">
        <v>559151.6799999999</v>
      </c>
      <c r="W9" s="19">
        <v>483645.13</v>
      </c>
      <c r="X9" s="19">
        <v>759953.96</v>
      </c>
      <c r="Y9" s="19">
        <v>427013.57</v>
      </c>
      <c r="Z9" s="58">
        <v>936130.03</v>
      </c>
      <c r="AA9" s="19">
        <v>0</v>
      </c>
      <c r="AB9" s="19">
        <v>1220158.75</v>
      </c>
      <c r="AC9" s="19">
        <v>1285645.9</v>
      </c>
      <c r="AD9" s="19">
        <v>1551154.7300000002</v>
      </c>
      <c r="AE9" s="20">
        <v>1164529.29</v>
      </c>
      <c r="AF9" s="20">
        <v>1537925.39</v>
      </c>
      <c r="AG9" s="19">
        <v>0</v>
      </c>
      <c r="AH9" s="19">
        <v>466291.45999999996</v>
      </c>
      <c r="AI9" s="19">
        <v>600624.8700000001</v>
      </c>
      <c r="AJ9" s="19">
        <v>607670.9600000001</v>
      </c>
      <c r="AK9" s="20">
        <v>392469.91</v>
      </c>
      <c r="AL9" s="20">
        <v>408915.53</v>
      </c>
      <c r="AM9" s="19">
        <v>0</v>
      </c>
      <c r="AN9" s="19">
        <v>420950</v>
      </c>
      <c r="AO9" s="21">
        <v>628549</v>
      </c>
      <c r="AP9" s="19">
        <v>748133.65</v>
      </c>
      <c r="AQ9" s="20">
        <v>839525.75</v>
      </c>
      <c r="AR9" s="22">
        <v>1367368</v>
      </c>
      <c r="AS9" s="23">
        <v>0</v>
      </c>
      <c r="AT9" s="19">
        <v>837511.5099999999</v>
      </c>
      <c r="AU9" s="19">
        <v>618710.94</v>
      </c>
      <c r="AV9" s="19">
        <v>545846.34</v>
      </c>
      <c r="AW9" s="20">
        <v>563205.67</v>
      </c>
      <c r="AX9" s="20">
        <v>624082.68</v>
      </c>
      <c r="AY9" s="19">
        <v>0</v>
      </c>
      <c r="AZ9" s="19">
        <v>968670.27</v>
      </c>
      <c r="BA9" s="19">
        <v>999616.1799999999</v>
      </c>
      <c r="BB9" s="19">
        <v>1157837.9400000002</v>
      </c>
      <c r="BC9" s="20">
        <v>889021.7400000001</v>
      </c>
      <c r="BD9" s="20">
        <v>603267.01</v>
      </c>
      <c r="BE9" s="19">
        <v>0</v>
      </c>
      <c r="BF9" s="19">
        <v>957871.5100000001</v>
      </c>
      <c r="BG9" s="19">
        <v>688667.4</v>
      </c>
      <c r="BH9" s="19">
        <v>856566.51</v>
      </c>
      <c r="BI9" s="20">
        <v>1014899.03</v>
      </c>
      <c r="BJ9" s="20">
        <v>642184.9199999999</v>
      </c>
      <c r="BK9" s="19">
        <v>0</v>
      </c>
      <c r="BL9" s="19">
        <v>315934.89</v>
      </c>
      <c r="BM9" s="19">
        <v>505099.5</v>
      </c>
      <c r="BN9" s="19">
        <v>519711</v>
      </c>
      <c r="BO9" s="20">
        <v>420911.23</v>
      </c>
      <c r="BP9" s="20">
        <v>1404956.96</v>
      </c>
      <c r="BQ9" s="19">
        <v>0</v>
      </c>
      <c r="BR9" s="19">
        <v>311147.38</v>
      </c>
      <c r="BS9" s="19">
        <v>528876.23</v>
      </c>
      <c r="BT9" s="19">
        <v>535029.79</v>
      </c>
      <c r="BU9" s="20">
        <v>518783.94000000006</v>
      </c>
      <c r="BV9" s="20">
        <v>1529442</v>
      </c>
      <c r="BW9" s="19">
        <v>0</v>
      </c>
      <c r="BX9" s="19">
        <v>171775.69</v>
      </c>
      <c r="BY9" s="19">
        <v>209629.69</v>
      </c>
      <c r="BZ9" s="19">
        <v>242867.95</v>
      </c>
      <c r="CA9" s="20">
        <v>229367.7</v>
      </c>
      <c r="CB9" s="20">
        <v>141015.23</v>
      </c>
      <c r="CC9" s="19">
        <v>0</v>
      </c>
      <c r="CD9" s="19">
        <v>1069607.6</v>
      </c>
      <c r="CE9" s="19">
        <v>945496.22</v>
      </c>
      <c r="CF9" s="19">
        <v>1149952.27</v>
      </c>
      <c r="CG9" s="20">
        <v>1163200.51</v>
      </c>
      <c r="CH9" s="20">
        <v>2692114.0400000005</v>
      </c>
      <c r="CI9" s="19">
        <v>0</v>
      </c>
      <c r="CJ9" s="19">
        <v>350699.35000000003</v>
      </c>
      <c r="CK9" s="19">
        <v>612605.52</v>
      </c>
      <c r="CL9" s="19">
        <v>641781.3200000001</v>
      </c>
      <c r="CM9" s="20">
        <v>535299.15</v>
      </c>
      <c r="CN9" s="20">
        <v>671288.84</v>
      </c>
      <c r="CO9" s="19">
        <v>0</v>
      </c>
      <c r="CP9" s="19">
        <v>867897.3</v>
      </c>
      <c r="CQ9" s="19">
        <v>630210.48</v>
      </c>
      <c r="CR9" s="19">
        <v>530906.37</v>
      </c>
      <c r="CS9" s="20">
        <v>517948.88</v>
      </c>
      <c r="CT9" s="20">
        <v>417931.95000000007</v>
      </c>
    </row>
    <row r="10" spans="1:98" s="24" customFormat="1" ht="13.5" customHeight="1">
      <c r="A10" s="18" t="s">
        <v>2797</v>
      </c>
      <c r="B10" s="18" t="s">
        <v>2798</v>
      </c>
      <c r="C10" s="19">
        <v>192652055.51</v>
      </c>
      <c r="D10" s="19">
        <v>199144681.66</v>
      </c>
      <c r="E10" s="19">
        <v>201214006.52999997</v>
      </c>
      <c r="F10" s="19">
        <v>204157565.7</v>
      </c>
      <c r="G10" s="19">
        <v>168425837.62</v>
      </c>
      <c r="H10" s="57">
        <v>177135146.98999998</v>
      </c>
      <c r="I10" s="19">
        <v>41693953.18</v>
      </c>
      <c r="J10" s="19">
        <v>43213972.29</v>
      </c>
      <c r="K10" s="19">
        <v>34797746.16</v>
      </c>
      <c r="L10" s="19">
        <v>33988209.95999999</v>
      </c>
      <c r="M10" s="20">
        <v>34569839.4</v>
      </c>
      <c r="N10" s="57">
        <v>35656921.11999999</v>
      </c>
      <c r="O10" s="19">
        <v>6003851.5</v>
      </c>
      <c r="P10" s="19">
        <v>6482952.99</v>
      </c>
      <c r="Q10" s="19">
        <v>6505483.62</v>
      </c>
      <c r="R10" s="19">
        <v>6578627.15</v>
      </c>
      <c r="S10" s="20">
        <v>6876522</v>
      </c>
      <c r="T10" s="58">
        <v>6765400.59</v>
      </c>
      <c r="U10" s="19">
        <v>4927935.3100000005</v>
      </c>
      <c r="V10" s="19">
        <v>4333733.51</v>
      </c>
      <c r="W10" s="19">
        <v>4804741.06</v>
      </c>
      <c r="X10" s="19">
        <v>4881070.15</v>
      </c>
      <c r="Y10" s="20">
        <v>4868429.85</v>
      </c>
      <c r="Z10" s="58">
        <v>6831727.1</v>
      </c>
      <c r="AA10" s="19">
        <v>5007031.8100000005</v>
      </c>
      <c r="AB10" s="19">
        <v>4884935.4399999995</v>
      </c>
      <c r="AC10" s="19">
        <v>4343154</v>
      </c>
      <c r="AD10" s="19">
        <v>5608103.5</v>
      </c>
      <c r="AE10" s="20">
        <v>4894923.63</v>
      </c>
      <c r="AF10" s="20">
        <v>5266359.18</v>
      </c>
      <c r="AG10" s="19">
        <v>3728816.0300000003</v>
      </c>
      <c r="AH10" s="19">
        <v>4203884.35</v>
      </c>
      <c r="AI10" s="19">
        <v>4385040.0600000005</v>
      </c>
      <c r="AJ10" s="19">
        <v>4202809.64</v>
      </c>
      <c r="AK10" s="20">
        <v>3410008.74</v>
      </c>
      <c r="AL10" s="20">
        <v>3095316.6</v>
      </c>
      <c r="AM10" s="19">
        <v>6689937</v>
      </c>
      <c r="AN10" s="19">
        <v>7646933</v>
      </c>
      <c r="AO10" s="21">
        <v>7656146</v>
      </c>
      <c r="AP10" s="19">
        <v>8055921.9</v>
      </c>
      <c r="AQ10" s="20">
        <v>7531483.1</v>
      </c>
      <c r="AR10" s="22">
        <v>16403019.85</v>
      </c>
      <c r="AS10" s="23">
        <v>6786625.77</v>
      </c>
      <c r="AT10" s="19">
        <v>7533017.850000001</v>
      </c>
      <c r="AU10" s="19">
        <v>7850612.28</v>
      </c>
      <c r="AV10" s="19">
        <v>7659769.7700000005</v>
      </c>
      <c r="AW10" s="20">
        <v>6311416.500000001</v>
      </c>
      <c r="AX10" s="20">
        <v>7364734.2</v>
      </c>
      <c r="AY10" s="19">
        <v>6004674.17</v>
      </c>
      <c r="AZ10" s="19">
        <v>6669637.47</v>
      </c>
      <c r="BA10" s="19">
        <v>6096865.2700000005</v>
      </c>
      <c r="BB10" s="19">
        <v>5851796.99</v>
      </c>
      <c r="BC10" s="20">
        <v>5770288.33</v>
      </c>
      <c r="BD10" s="20">
        <v>4760211.89</v>
      </c>
      <c r="BE10" s="19">
        <v>5648839.9</v>
      </c>
      <c r="BF10" s="19">
        <v>4777327.56</v>
      </c>
      <c r="BG10" s="19">
        <v>5891899.84</v>
      </c>
      <c r="BH10" s="19">
        <v>6682333.2700000005</v>
      </c>
      <c r="BI10" s="20">
        <v>5753341.58</v>
      </c>
      <c r="BJ10" s="20">
        <v>5351569.3500000015</v>
      </c>
      <c r="BK10" s="19">
        <v>4417511.57</v>
      </c>
      <c r="BL10" s="19">
        <v>3355091.9299999997</v>
      </c>
      <c r="BM10" s="19">
        <v>4168091.29</v>
      </c>
      <c r="BN10" s="19">
        <v>4371061.430000001</v>
      </c>
      <c r="BO10" s="20">
        <v>4149645.91</v>
      </c>
      <c r="BP10" s="20">
        <v>5321208.05</v>
      </c>
      <c r="BQ10" s="19">
        <v>3295969.5599999996</v>
      </c>
      <c r="BR10" s="19">
        <v>4396306.879999999</v>
      </c>
      <c r="BS10" s="19">
        <v>4908288.069999999</v>
      </c>
      <c r="BT10" s="19">
        <v>5053173.21</v>
      </c>
      <c r="BU10" s="20">
        <v>5430558.699999999</v>
      </c>
      <c r="BV10" s="20">
        <v>9128205.59</v>
      </c>
      <c r="BW10" s="19">
        <v>1491465.88</v>
      </c>
      <c r="BX10" s="19">
        <v>1683188.4500000002</v>
      </c>
      <c r="BY10" s="19">
        <v>1643241.82</v>
      </c>
      <c r="BZ10" s="19">
        <v>1725674.7300000002</v>
      </c>
      <c r="CA10" s="20">
        <v>1524395.46</v>
      </c>
      <c r="CB10" s="20">
        <v>1179625.4400000002</v>
      </c>
      <c r="CC10" s="19">
        <v>9014094.1</v>
      </c>
      <c r="CD10" s="19">
        <v>9367473.63</v>
      </c>
      <c r="CE10" s="19">
        <v>7628136.9</v>
      </c>
      <c r="CF10" s="19">
        <v>8178597.58</v>
      </c>
      <c r="CG10" s="20">
        <v>7507401.010000001</v>
      </c>
      <c r="CH10" s="20">
        <v>11609881.14</v>
      </c>
      <c r="CI10" s="19">
        <v>3449055.07</v>
      </c>
      <c r="CJ10" s="19">
        <v>4027312.7399999993</v>
      </c>
      <c r="CK10" s="19">
        <v>4181177.0700000003</v>
      </c>
      <c r="CL10" s="19">
        <v>4229704.74</v>
      </c>
      <c r="CM10" s="20">
        <v>4182394.4</v>
      </c>
      <c r="CN10" s="20">
        <v>5095175.239999999</v>
      </c>
      <c r="CO10" s="19">
        <v>4598649.03</v>
      </c>
      <c r="CP10" s="19">
        <v>4966944.74</v>
      </c>
      <c r="CQ10" s="19">
        <v>5389847.2</v>
      </c>
      <c r="CR10" s="19">
        <v>5333694.419999999</v>
      </c>
      <c r="CS10" s="20">
        <v>4742935.99</v>
      </c>
      <c r="CT10" s="20">
        <v>3648788.5100000002</v>
      </c>
    </row>
    <row r="11" spans="1:98" s="24" customFormat="1" ht="13.5" customHeight="1">
      <c r="A11" s="18" t="s">
        <v>2799</v>
      </c>
      <c r="B11" s="18" t="s">
        <v>2800</v>
      </c>
      <c r="C11" s="19">
        <v>135709918.18999997</v>
      </c>
      <c r="D11" s="19">
        <v>140099385.73999998</v>
      </c>
      <c r="E11" s="19">
        <v>140452878.89999998</v>
      </c>
      <c r="F11" s="19">
        <v>136961829.32</v>
      </c>
      <c r="G11" s="19">
        <v>141950772.92999998</v>
      </c>
      <c r="H11" s="57">
        <v>187856974.32999998</v>
      </c>
      <c r="I11" s="19">
        <v>26277716.53</v>
      </c>
      <c r="J11" s="19">
        <v>39327015.98</v>
      </c>
      <c r="K11" s="19">
        <v>42137006.49</v>
      </c>
      <c r="L11" s="19">
        <v>42793583.95</v>
      </c>
      <c r="M11" s="20">
        <v>51994203.96000001</v>
      </c>
      <c r="N11" s="57">
        <v>64211221.779999994</v>
      </c>
      <c r="O11" s="19">
        <v>4423650</v>
      </c>
      <c r="P11" s="19">
        <v>4859938.31</v>
      </c>
      <c r="Q11" s="19">
        <v>4478473.82</v>
      </c>
      <c r="R11" s="19">
        <v>5043600.93</v>
      </c>
      <c r="S11" s="20">
        <v>3755646.57</v>
      </c>
      <c r="T11" s="58">
        <v>13553583.6</v>
      </c>
      <c r="U11" s="19">
        <v>2091344.5400000003</v>
      </c>
      <c r="V11" s="19">
        <v>1966237.87</v>
      </c>
      <c r="W11" s="19">
        <v>3171133.3700000006</v>
      </c>
      <c r="X11" s="19">
        <v>2128603.6599999997</v>
      </c>
      <c r="Y11" s="20">
        <v>205678.5199999999</v>
      </c>
      <c r="Z11" s="58">
        <v>11619441.96</v>
      </c>
      <c r="AA11" s="19">
        <v>1486667.52</v>
      </c>
      <c r="AB11" s="19">
        <v>1828834.2100000002</v>
      </c>
      <c r="AC11" s="19">
        <v>2492303.28</v>
      </c>
      <c r="AD11" s="19">
        <v>2068717.3699999999</v>
      </c>
      <c r="AE11" s="20">
        <v>2997436.05</v>
      </c>
      <c r="AF11" s="20">
        <v>15829488.77</v>
      </c>
      <c r="AG11" s="19">
        <v>584947.4400000001</v>
      </c>
      <c r="AH11" s="19">
        <v>703653.11</v>
      </c>
      <c r="AI11" s="19">
        <v>990821.51</v>
      </c>
      <c r="AJ11" s="19">
        <v>945302.53</v>
      </c>
      <c r="AK11" s="20">
        <v>781546.4899999999</v>
      </c>
      <c r="AL11" s="20">
        <v>928536.47</v>
      </c>
      <c r="AM11" s="19">
        <v>4254429.45</v>
      </c>
      <c r="AN11" s="19">
        <v>6424058.420000001</v>
      </c>
      <c r="AO11" s="21">
        <v>7835831.24</v>
      </c>
      <c r="AP11" s="19">
        <v>4376683.93</v>
      </c>
      <c r="AQ11" s="20">
        <v>4156568.35</v>
      </c>
      <c r="AR11" s="22">
        <v>25386632.720000003</v>
      </c>
      <c r="AS11" s="23">
        <v>2174806.26</v>
      </c>
      <c r="AT11" s="19">
        <v>2157989.96</v>
      </c>
      <c r="AU11" s="19">
        <v>2244859.8400000003</v>
      </c>
      <c r="AV11" s="19">
        <v>2262932.6900000004</v>
      </c>
      <c r="AW11" s="20">
        <v>2086353.1500000004</v>
      </c>
      <c r="AX11" s="20">
        <v>6738995.630000001</v>
      </c>
      <c r="AY11" s="19">
        <v>1185061.26</v>
      </c>
      <c r="AZ11" s="19">
        <v>1231428.7700000003</v>
      </c>
      <c r="BA11" s="19">
        <v>1389542.89</v>
      </c>
      <c r="BB11" s="19">
        <v>1589905.94</v>
      </c>
      <c r="BC11" s="20">
        <v>1345357.5200000003</v>
      </c>
      <c r="BD11" s="20">
        <v>1934733.7999999998</v>
      </c>
      <c r="BE11" s="19">
        <v>2401742.2</v>
      </c>
      <c r="BF11" s="19">
        <v>2668524.04</v>
      </c>
      <c r="BG11" s="19">
        <v>3991468.3099999996</v>
      </c>
      <c r="BH11" s="19">
        <v>3399303.96</v>
      </c>
      <c r="BI11" s="20">
        <v>3522373.22</v>
      </c>
      <c r="BJ11" s="20">
        <v>9911131.06</v>
      </c>
      <c r="BK11" s="19">
        <v>2629872.37</v>
      </c>
      <c r="BL11" s="19">
        <v>2987934.22</v>
      </c>
      <c r="BM11" s="19">
        <v>3525982.72</v>
      </c>
      <c r="BN11" s="19">
        <v>4115490.4899999998</v>
      </c>
      <c r="BO11" s="20">
        <v>2892089.12</v>
      </c>
      <c r="BP11" s="20">
        <v>14341147.059999999</v>
      </c>
      <c r="BQ11" s="19">
        <v>1616308.31</v>
      </c>
      <c r="BR11" s="19">
        <v>1831833</v>
      </c>
      <c r="BS11" s="19">
        <v>1999157.5799999998</v>
      </c>
      <c r="BT11" s="19">
        <v>1876748.7100000002</v>
      </c>
      <c r="BU11" s="20">
        <v>2331166.7100000004</v>
      </c>
      <c r="BV11" s="20">
        <v>44608400.559999995</v>
      </c>
      <c r="BW11" s="19">
        <v>612470.9099999999</v>
      </c>
      <c r="BX11" s="19">
        <v>411186.38</v>
      </c>
      <c r="BY11" s="19">
        <v>360260.62</v>
      </c>
      <c r="BZ11" s="19">
        <v>537175.12</v>
      </c>
      <c r="CA11" s="20">
        <v>410660.93</v>
      </c>
      <c r="CB11" s="20">
        <v>448368.86</v>
      </c>
      <c r="CC11" s="19">
        <v>4369900.46</v>
      </c>
      <c r="CD11" s="19">
        <v>3172711.2699999996</v>
      </c>
      <c r="CE11" s="19">
        <v>3070999.85</v>
      </c>
      <c r="CF11" s="19">
        <v>3702601.7699999996</v>
      </c>
      <c r="CG11" s="20">
        <v>2598862.5700000003</v>
      </c>
      <c r="CH11" s="20">
        <v>88475939.02</v>
      </c>
      <c r="CI11" s="19">
        <v>1480711.58</v>
      </c>
      <c r="CJ11" s="19">
        <v>1380911.6</v>
      </c>
      <c r="CK11" s="19">
        <v>1678821.6400000001</v>
      </c>
      <c r="CL11" s="19">
        <v>1614364.72</v>
      </c>
      <c r="CM11" s="20">
        <v>961837.7799999998</v>
      </c>
      <c r="CN11" s="20">
        <v>1661074.32</v>
      </c>
      <c r="CO11" s="19">
        <v>998091.86</v>
      </c>
      <c r="CP11" s="19">
        <v>1207957.22</v>
      </c>
      <c r="CQ11" s="19">
        <v>1419003.4700000002</v>
      </c>
      <c r="CR11" s="19">
        <v>1353255.0599999998</v>
      </c>
      <c r="CS11" s="20">
        <v>1109194.71</v>
      </c>
      <c r="CT11" s="20">
        <v>3283542.909999999</v>
      </c>
    </row>
    <row r="12" spans="1:98" s="24" customFormat="1" ht="13.5" customHeight="1">
      <c r="A12" s="18" t="s">
        <v>2801</v>
      </c>
      <c r="B12" s="18" t="s">
        <v>2802</v>
      </c>
      <c r="C12" s="19">
        <v>4593460.77</v>
      </c>
      <c r="D12" s="19">
        <v>10093321.78</v>
      </c>
      <c r="E12" s="19">
        <v>11410261.58</v>
      </c>
      <c r="F12" s="19">
        <v>6230238.8</v>
      </c>
      <c r="G12" s="19">
        <v>2059817.07</v>
      </c>
      <c r="H12" s="57">
        <v>3860788.4400000004</v>
      </c>
      <c r="I12" s="19">
        <v>173861.33999999997</v>
      </c>
      <c r="J12" s="19">
        <v>569918</v>
      </c>
      <c r="K12" s="19">
        <v>1082775</v>
      </c>
      <c r="L12" s="19">
        <v>380806</v>
      </c>
      <c r="M12" s="20">
        <v>699935</v>
      </c>
      <c r="N12" s="57">
        <v>1887631.42</v>
      </c>
      <c r="O12" s="19">
        <v>76684.66</v>
      </c>
      <c r="P12" s="19">
        <v>86444</v>
      </c>
      <c r="Q12" s="19">
        <v>65157.95999999999</v>
      </c>
      <c r="R12" s="19">
        <v>113558.34</v>
      </c>
      <c r="S12" s="20">
        <v>30338.07</v>
      </c>
      <c r="T12" s="58">
        <v>23702</v>
      </c>
      <c r="U12" s="19">
        <v>140579.34</v>
      </c>
      <c r="V12" s="19">
        <v>173018.96999999997</v>
      </c>
      <c r="W12" s="19">
        <v>240842.06</v>
      </c>
      <c r="X12" s="19">
        <v>296548</v>
      </c>
      <c r="Y12" s="20">
        <v>384174</v>
      </c>
      <c r="Z12" s="58">
        <v>1047287.5900000001</v>
      </c>
      <c r="AA12" s="19">
        <v>13213</v>
      </c>
      <c r="AB12" s="19">
        <v>46572</v>
      </c>
      <c r="AC12" s="19">
        <v>180643</v>
      </c>
      <c r="AD12" s="19">
        <v>460559.1</v>
      </c>
      <c r="AE12" s="20">
        <v>738126.25</v>
      </c>
      <c r="AF12" s="20">
        <v>965907.4</v>
      </c>
      <c r="AG12" s="19">
        <v>9543</v>
      </c>
      <c r="AH12" s="19">
        <v>2893</v>
      </c>
      <c r="AI12" s="19">
        <v>3243</v>
      </c>
      <c r="AJ12" s="19">
        <v>5892</v>
      </c>
      <c r="AK12" s="20">
        <v>840</v>
      </c>
      <c r="AL12" s="20">
        <v>336337.41</v>
      </c>
      <c r="AM12" s="19">
        <v>188864</v>
      </c>
      <c r="AN12" s="19">
        <v>852528</v>
      </c>
      <c r="AO12" s="21">
        <v>3428548</v>
      </c>
      <c r="AP12" s="19">
        <v>941982</v>
      </c>
      <c r="AQ12" s="20">
        <v>1926114.95</v>
      </c>
      <c r="AR12" s="22">
        <v>5315299.36</v>
      </c>
      <c r="AS12" s="23">
        <v>1412232.25</v>
      </c>
      <c r="AT12" s="19">
        <v>302600.9</v>
      </c>
      <c r="AU12" s="19">
        <v>667836</v>
      </c>
      <c r="AV12" s="19">
        <v>375916.25</v>
      </c>
      <c r="AW12" s="20">
        <v>460277.13</v>
      </c>
      <c r="AX12" s="20">
        <v>911353.04</v>
      </c>
      <c r="AY12" s="19">
        <v>37814.5</v>
      </c>
      <c r="AZ12" s="19">
        <v>51566</v>
      </c>
      <c r="BA12" s="19">
        <v>52743</v>
      </c>
      <c r="BB12" s="19">
        <v>48464</v>
      </c>
      <c r="BC12" s="20">
        <v>109477.75</v>
      </c>
      <c r="BD12" s="20">
        <v>549282.97</v>
      </c>
      <c r="BE12" s="19">
        <v>143531</v>
      </c>
      <c r="BF12" s="19">
        <v>104376</v>
      </c>
      <c r="BG12" s="19">
        <v>70170.23000000001</v>
      </c>
      <c r="BH12" s="19">
        <v>76729</v>
      </c>
      <c r="BI12" s="20">
        <v>183876.44</v>
      </c>
      <c r="BJ12" s="20">
        <v>555112.21</v>
      </c>
      <c r="BK12" s="19">
        <v>55998.34</v>
      </c>
      <c r="BL12" s="19">
        <v>92435.56</v>
      </c>
      <c r="BM12" s="19">
        <v>170498</v>
      </c>
      <c r="BN12" s="19">
        <v>266504</v>
      </c>
      <c r="BO12" s="20">
        <v>469972.25</v>
      </c>
      <c r="BP12" s="20">
        <v>925532.9</v>
      </c>
      <c r="BQ12" s="19">
        <v>434860.16</v>
      </c>
      <c r="BR12" s="19">
        <v>1391312.5</v>
      </c>
      <c r="BS12" s="19">
        <v>2905155.5</v>
      </c>
      <c r="BT12" s="19">
        <v>992197.0299999999</v>
      </c>
      <c r="BU12" s="20">
        <v>1762438.4</v>
      </c>
      <c r="BV12" s="20">
        <v>3139618.46</v>
      </c>
      <c r="BW12" s="19">
        <v>6635</v>
      </c>
      <c r="BX12" s="19">
        <v>13506</v>
      </c>
      <c r="BY12" s="19">
        <v>2883</v>
      </c>
      <c r="BZ12" s="19">
        <v>1874</v>
      </c>
      <c r="CA12" s="20">
        <v>0</v>
      </c>
      <c r="CB12" s="20">
        <v>0</v>
      </c>
      <c r="CC12" s="19">
        <v>41453</v>
      </c>
      <c r="CD12" s="19">
        <v>547137</v>
      </c>
      <c r="CE12" s="19">
        <v>1114939</v>
      </c>
      <c r="CF12" s="19">
        <v>345699</v>
      </c>
      <c r="CG12" s="20">
        <v>821663.89</v>
      </c>
      <c r="CH12" s="20">
        <v>3675564.0600000005</v>
      </c>
      <c r="CI12" s="19">
        <v>800</v>
      </c>
      <c r="CJ12" s="19">
        <v>1987</v>
      </c>
      <c r="CK12" s="19">
        <v>0</v>
      </c>
      <c r="CL12" s="19">
        <v>1200</v>
      </c>
      <c r="CM12" s="20">
        <v>0</v>
      </c>
      <c r="CN12" s="20">
        <v>4760.18</v>
      </c>
      <c r="CO12" s="19">
        <v>0</v>
      </c>
      <c r="CP12" s="19">
        <v>720</v>
      </c>
      <c r="CQ12" s="19">
        <v>360</v>
      </c>
      <c r="CR12" s="19">
        <v>1315</v>
      </c>
      <c r="CS12" s="20">
        <v>6134</v>
      </c>
      <c r="CT12" s="20">
        <v>0</v>
      </c>
    </row>
    <row r="13" spans="1:98" s="24" customFormat="1" ht="13.5" customHeight="1">
      <c r="A13" s="18" t="s">
        <v>2803</v>
      </c>
      <c r="B13" s="18" t="s">
        <v>2804</v>
      </c>
      <c r="C13" s="19">
        <v>153062032.35</v>
      </c>
      <c r="D13" s="19">
        <v>173459489.69000003</v>
      </c>
      <c r="E13" s="19">
        <v>138527415.1</v>
      </c>
      <c r="F13" s="19">
        <v>141352977.39000002</v>
      </c>
      <c r="G13" s="19">
        <v>131711849.88999999</v>
      </c>
      <c r="H13" s="57">
        <v>308484517.70000005</v>
      </c>
      <c r="I13" s="19">
        <v>32488816.25</v>
      </c>
      <c r="J13" s="19">
        <v>45278261.12</v>
      </c>
      <c r="K13" s="19">
        <v>47022690.63</v>
      </c>
      <c r="L13" s="19">
        <v>38139202.74</v>
      </c>
      <c r="M13" s="20">
        <v>39071473.16</v>
      </c>
      <c r="N13" s="57">
        <v>56131057.6</v>
      </c>
      <c r="O13" s="19">
        <v>6215590.529999999</v>
      </c>
      <c r="P13" s="19">
        <v>6261574</v>
      </c>
      <c r="Q13" s="19">
        <v>5917817</v>
      </c>
      <c r="R13" s="19">
        <v>6318402.57</v>
      </c>
      <c r="S13" s="20">
        <v>5626344.86</v>
      </c>
      <c r="T13" s="58">
        <v>4993587.39</v>
      </c>
      <c r="U13" s="19">
        <v>3945372.59</v>
      </c>
      <c r="V13" s="19">
        <v>4118978.69</v>
      </c>
      <c r="W13" s="19">
        <v>6953389.510000001</v>
      </c>
      <c r="X13" s="19">
        <v>5646886.36</v>
      </c>
      <c r="Y13" s="20">
        <v>5938373.140000001</v>
      </c>
      <c r="Z13" s="58">
        <v>13626392.84</v>
      </c>
      <c r="AA13" s="19">
        <v>3801316.5</v>
      </c>
      <c r="AB13" s="19">
        <v>4457476.2</v>
      </c>
      <c r="AC13" s="19">
        <v>6098170.26</v>
      </c>
      <c r="AD13" s="19">
        <v>4430944.5</v>
      </c>
      <c r="AE13" s="20">
        <v>4138655.16</v>
      </c>
      <c r="AF13" s="20">
        <v>6498834.140000001</v>
      </c>
      <c r="AG13" s="19">
        <v>2043158</v>
      </c>
      <c r="AH13" s="19">
        <v>1962409.41</v>
      </c>
      <c r="AI13" s="19">
        <v>1867223.2</v>
      </c>
      <c r="AJ13" s="19">
        <v>2252727.03</v>
      </c>
      <c r="AK13" s="20">
        <v>2067850.1600000001</v>
      </c>
      <c r="AL13" s="20">
        <v>11430859.62</v>
      </c>
      <c r="AM13" s="19">
        <v>9549221</v>
      </c>
      <c r="AN13" s="19">
        <v>12469719.53</v>
      </c>
      <c r="AO13" s="21">
        <v>15063748</v>
      </c>
      <c r="AP13" s="19">
        <v>18505237.560000002</v>
      </c>
      <c r="AQ13" s="20">
        <v>18002981.5</v>
      </c>
      <c r="AR13" s="22">
        <v>25264304.56</v>
      </c>
      <c r="AS13" s="23">
        <v>5316367.75</v>
      </c>
      <c r="AT13" s="19">
        <v>5734285.790000001</v>
      </c>
      <c r="AU13" s="19">
        <v>5608482.61</v>
      </c>
      <c r="AV13" s="19">
        <v>5781491.23</v>
      </c>
      <c r="AW13" s="20">
        <v>4822822.37</v>
      </c>
      <c r="AX13" s="20">
        <v>6587830.25</v>
      </c>
      <c r="AY13" s="19">
        <v>2931758.35</v>
      </c>
      <c r="AZ13" s="19">
        <v>3726703.62</v>
      </c>
      <c r="BA13" s="19">
        <v>3539645.35</v>
      </c>
      <c r="BB13" s="19">
        <v>3704561.56</v>
      </c>
      <c r="BC13" s="20">
        <v>4012470.73</v>
      </c>
      <c r="BD13" s="20">
        <v>59908465.169999994</v>
      </c>
      <c r="BE13" s="19">
        <v>6590405</v>
      </c>
      <c r="BF13" s="19">
        <v>6453229.25</v>
      </c>
      <c r="BG13" s="19">
        <v>7293433.34</v>
      </c>
      <c r="BH13" s="19">
        <v>6157007.78</v>
      </c>
      <c r="BI13" s="20">
        <v>5542523.01</v>
      </c>
      <c r="BJ13" s="20">
        <v>5735102.87</v>
      </c>
      <c r="BK13" s="19">
        <v>5676853</v>
      </c>
      <c r="BL13" s="19">
        <v>5574820.83</v>
      </c>
      <c r="BM13" s="19">
        <v>6473072.22</v>
      </c>
      <c r="BN13" s="19">
        <v>6683718.7700000005</v>
      </c>
      <c r="BO13" s="20">
        <v>5631342.13</v>
      </c>
      <c r="BP13" s="20">
        <v>8973890.759999998</v>
      </c>
      <c r="BQ13" s="19">
        <v>10487611</v>
      </c>
      <c r="BR13" s="19">
        <v>11222302.940000001</v>
      </c>
      <c r="BS13" s="19">
        <v>13016113.82</v>
      </c>
      <c r="BT13" s="19">
        <v>12765269.33</v>
      </c>
      <c r="BU13" s="20">
        <v>12097155.16</v>
      </c>
      <c r="BV13" s="20">
        <v>81401231.19</v>
      </c>
      <c r="BW13" s="19">
        <v>1915877.75</v>
      </c>
      <c r="BX13" s="19">
        <v>2786485.4</v>
      </c>
      <c r="BY13" s="19">
        <v>2174355.41</v>
      </c>
      <c r="BZ13" s="19">
        <v>2139657</v>
      </c>
      <c r="CA13" s="20">
        <v>1301231.07</v>
      </c>
      <c r="CB13" s="20">
        <v>6707460.56</v>
      </c>
      <c r="CC13" s="19">
        <v>12754076.129999999</v>
      </c>
      <c r="CD13" s="19">
        <v>10157234.45</v>
      </c>
      <c r="CE13" s="19">
        <v>8904791.39</v>
      </c>
      <c r="CF13" s="19">
        <v>7996971.949999999</v>
      </c>
      <c r="CG13" s="20">
        <v>8129425.340000001</v>
      </c>
      <c r="CH13" s="20">
        <v>99622712.50999999</v>
      </c>
      <c r="CI13" s="19">
        <v>2257698.5</v>
      </c>
      <c r="CJ13" s="19">
        <v>2658194.59</v>
      </c>
      <c r="CK13" s="19">
        <v>2761370.48</v>
      </c>
      <c r="CL13" s="19">
        <v>2518521.56</v>
      </c>
      <c r="CM13" s="20">
        <v>2313070.56</v>
      </c>
      <c r="CN13" s="20">
        <v>3508518.76</v>
      </c>
      <c r="CO13" s="19">
        <v>1845931</v>
      </c>
      <c r="CP13" s="19">
        <v>2122074</v>
      </c>
      <c r="CQ13" s="19">
        <v>2304948</v>
      </c>
      <c r="CR13" s="19">
        <v>2385890.1999999997</v>
      </c>
      <c r="CS13" s="20">
        <v>2231362.1100000003</v>
      </c>
      <c r="CT13" s="20">
        <v>3542767.7</v>
      </c>
    </row>
    <row r="14" spans="1:98" s="24" customFormat="1" ht="13.5" customHeight="1">
      <c r="A14" s="18" t="s">
        <v>2805</v>
      </c>
      <c r="B14" s="18" t="s">
        <v>2806</v>
      </c>
      <c r="C14" s="19">
        <v>339500263.53</v>
      </c>
      <c r="D14" s="19">
        <v>343176695.24</v>
      </c>
      <c r="E14" s="19">
        <v>362798848.49</v>
      </c>
      <c r="F14" s="19">
        <v>378115296.64</v>
      </c>
      <c r="G14" s="19">
        <v>391540870.82</v>
      </c>
      <c r="H14" s="57">
        <v>421735907.23</v>
      </c>
      <c r="I14" s="19">
        <v>140228395.55</v>
      </c>
      <c r="J14" s="19">
        <v>140365408.07</v>
      </c>
      <c r="K14" s="19">
        <v>147483060.63</v>
      </c>
      <c r="L14" s="19">
        <v>153542913.49</v>
      </c>
      <c r="M14" s="20">
        <v>159457904.7</v>
      </c>
      <c r="N14" s="57">
        <v>169963646.42</v>
      </c>
      <c r="O14" s="19">
        <v>37316366.17</v>
      </c>
      <c r="P14" s="19">
        <v>38306115.46</v>
      </c>
      <c r="Q14" s="19">
        <v>44370583.91</v>
      </c>
      <c r="R14" s="19">
        <v>46239701.49</v>
      </c>
      <c r="S14" s="20">
        <v>49656479.24</v>
      </c>
      <c r="T14" s="58">
        <v>50493306.49</v>
      </c>
      <c r="U14" s="19">
        <v>32645032.240000002</v>
      </c>
      <c r="V14" s="19">
        <v>30733621.21</v>
      </c>
      <c r="W14" s="19">
        <v>34394824.85</v>
      </c>
      <c r="X14" s="19">
        <v>35506170.21</v>
      </c>
      <c r="Y14" s="20">
        <v>35229028.19</v>
      </c>
      <c r="Z14" s="58">
        <v>35949242.91</v>
      </c>
      <c r="AA14" s="19">
        <v>29959887.24</v>
      </c>
      <c r="AB14" s="19">
        <v>29860651.44</v>
      </c>
      <c r="AC14" s="19">
        <v>28604855.84</v>
      </c>
      <c r="AD14" s="19">
        <v>33846699.89</v>
      </c>
      <c r="AE14" s="20">
        <v>34083251.18</v>
      </c>
      <c r="AF14" s="20">
        <v>33869118.16</v>
      </c>
      <c r="AG14" s="19">
        <v>31913351.83</v>
      </c>
      <c r="AH14" s="19">
        <v>31203517.09</v>
      </c>
      <c r="AI14" s="19">
        <v>33209364.57</v>
      </c>
      <c r="AJ14" s="19">
        <v>34764241.29</v>
      </c>
      <c r="AK14" s="20">
        <v>35167088.49</v>
      </c>
      <c r="AL14" s="20">
        <v>36268102.59</v>
      </c>
      <c r="AM14" s="19">
        <v>56787579.33</v>
      </c>
      <c r="AN14" s="19">
        <v>60166546.38</v>
      </c>
      <c r="AO14" s="21">
        <v>62892449.72</v>
      </c>
      <c r="AP14" s="19">
        <v>66592864.15</v>
      </c>
      <c r="AQ14" s="20">
        <v>70001266.09</v>
      </c>
      <c r="AR14" s="22">
        <v>74608250.42</v>
      </c>
      <c r="AS14" s="23">
        <v>26059902.8</v>
      </c>
      <c r="AT14" s="19">
        <v>27639581.38</v>
      </c>
      <c r="AU14" s="19">
        <v>28661469.36</v>
      </c>
      <c r="AV14" s="19">
        <v>26653218.87</v>
      </c>
      <c r="AW14" s="20">
        <v>27276805.19</v>
      </c>
      <c r="AX14" s="20">
        <v>33100435.92</v>
      </c>
      <c r="AY14" s="19">
        <v>27336576.38</v>
      </c>
      <c r="AZ14" s="19">
        <v>25976130.08</v>
      </c>
      <c r="BA14" s="19">
        <v>30044442.58</v>
      </c>
      <c r="BB14" s="19">
        <v>31251589.84</v>
      </c>
      <c r="BC14" s="20">
        <v>33131132.58</v>
      </c>
      <c r="BD14" s="20">
        <v>35216637.32</v>
      </c>
      <c r="BE14" s="19">
        <v>31901127.27</v>
      </c>
      <c r="BF14" s="19">
        <v>28335960.13</v>
      </c>
      <c r="BG14" s="19">
        <v>29150794.58</v>
      </c>
      <c r="BH14" s="19">
        <v>29421305.61</v>
      </c>
      <c r="BI14" s="20">
        <v>31106499.03</v>
      </c>
      <c r="BJ14" s="20">
        <v>34075048.93</v>
      </c>
      <c r="BK14" s="19">
        <v>30485967.44</v>
      </c>
      <c r="BL14" s="19">
        <v>31800643.03</v>
      </c>
      <c r="BM14" s="19">
        <v>33279937.01</v>
      </c>
      <c r="BN14" s="19">
        <v>33417246.91</v>
      </c>
      <c r="BO14" s="20">
        <v>35890197.37</v>
      </c>
      <c r="BP14" s="20">
        <v>39921653.84</v>
      </c>
      <c r="BQ14" s="19">
        <v>38903659.99</v>
      </c>
      <c r="BR14" s="19">
        <v>39408745.42</v>
      </c>
      <c r="BS14" s="19">
        <v>39736573.58</v>
      </c>
      <c r="BT14" s="19">
        <v>39069971.33</v>
      </c>
      <c r="BU14" s="20">
        <v>44180798.73</v>
      </c>
      <c r="BV14" s="20">
        <v>49872378.18</v>
      </c>
      <c r="BW14" s="19">
        <v>17479977.85</v>
      </c>
      <c r="BX14" s="19">
        <v>18253944.87</v>
      </c>
      <c r="BY14" s="19">
        <v>19274057.69</v>
      </c>
      <c r="BZ14" s="19">
        <v>19686664.29</v>
      </c>
      <c r="CA14" s="20">
        <v>20999182.02</v>
      </c>
      <c r="CB14" s="20">
        <v>22422249.12</v>
      </c>
      <c r="CC14" s="19">
        <v>32496768.3</v>
      </c>
      <c r="CD14" s="19">
        <v>31471494.19</v>
      </c>
      <c r="CE14" s="19">
        <v>33292613.3</v>
      </c>
      <c r="CF14" s="19">
        <v>34893262.75</v>
      </c>
      <c r="CG14" s="20">
        <v>36029008.38</v>
      </c>
      <c r="CH14" s="20">
        <v>39335859.2</v>
      </c>
      <c r="CI14" s="19">
        <v>22835823.14</v>
      </c>
      <c r="CJ14" s="19">
        <v>21644404.51</v>
      </c>
      <c r="CK14" s="19">
        <v>21111726.86</v>
      </c>
      <c r="CL14" s="19">
        <v>19611423.2</v>
      </c>
      <c r="CM14" s="20">
        <v>20840986.45</v>
      </c>
      <c r="CN14" s="20">
        <v>23108041.67</v>
      </c>
      <c r="CO14" s="19">
        <v>19184224.43</v>
      </c>
      <c r="CP14" s="19">
        <v>20628580.64</v>
      </c>
      <c r="CQ14" s="19">
        <v>22540465.16</v>
      </c>
      <c r="CR14" s="19">
        <v>24192480.75</v>
      </c>
      <c r="CS14" s="20">
        <v>25843936.16</v>
      </c>
      <c r="CT14" s="20">
        <v>28687738.92</v>
      </c>
    </row>
    <row r="15" spans="1:98" s="24" customFormat="1" ht="13.5" customHeight="1">
      <c r="A15" s="18" t="s">
        <v>2807</v>
      </c>
      <c r="B15" s="18" t="s">
        <v>2808</v>
      </c>
      <c r="C15" s="19">
        <v>82141404.35000001</v>
      </c>
      <c r="D15" s="19">
        <v>200404389.12</v>
      </c>
      <c r="E15" s="19">
        <v>177495465.01000002</v>
      </c>
      <c r="F15" s="19">
        <v>97005601.66</v>
      </c>
      <c r="G15" s="19">
        <v>133917955.64999999</v>
      </c>
      <c r="H15" s="57">
        <v>178837119.79000002</v>
      </c>
      <c r="I15" s="19">
        <v>29041655.099999998</v>
      </c>
      <c r="J15" s="19">
        <v>27057010.46</v>
      </c>
      <c r="K15" s="19">
        <v>65281725.419999994</v>
      </c>
      <c r="L15" s="19">
        <v>30444010.25</v>
      </c>
      <c r="M15" s="20">
        <v>54443080.51</v>
      </c>
      <c r="N15" s="57">
        <v>52611607.9</v>
      </c>
      <c r="O15" s="19">
        <v>3016002.6</v>
      </c>
      <c r="P15" s="19">
        <v>7009295.33</v>
      </c>
      <c r="Q15" s="19">
        <v>6245051.73</v>
      </c>
      <c r="R15" s="19">
        <v>4550621.38</v>
      </c>
      <c r="S15" s="20">
        <v>4048646.63</v>
      </c>
      <c r="T15" s="58">
        <v>14188668.21</v>
      </c>
      <c r="U15" s="19">
        <v>4336646.39</v>
      </c>
      <c r="V15" s="19">
        <v>3949458.29</v>
      </c>
      <c r="W15" s="19">
        <v>5398380.539999999</v>
      </c>
      <c r="X15" s="19">
        <v>4204588.35</v>
      </c>
      <c r="Y15" s="20">
        <v>5658676.61</v>
      </c>
      <c r="Z15" s="58">
        <v>5837032.61</v>
      </c>
      <c r="AA15" s="19">
        <v>5857071.489999999</v>
      </c>
      <c r="AB15" s="19">
        <v>5153638.53</v>
      </c>
      <c r="AC15" s="19">
        <v>5865972.89</v>
      </c>
      <c r="AD15" s="19">
        <v>5739682.449999999</v>
      </c>
      <c r="AE15" s="20">
        <v>9771871.75</v>
      </c>
      <c r="AF15" s="20">
        <v>8808087.870000001</v>
      </c>
      <c r="AG15" s="19">
        <v>4546638.300000001</v>
      </c>
      <c r="AH15" s="19">
        <v>4699994.12</v>
      </c>
      <c r="AI15" s="19">
        <v>4532074.96</v>
      </c>
      <c r="AJ15" s="19">
        <v>5793495.13</v>
      </c>
      <c r="AK15" s="20">
        <v>3763921.5100000002</v>
      </c>
      <c r="AL15" s="20">
        <v>4936530.61</v>
      </c>
      <c r="AM15" s="19">
        <v>30936669.64</v>
      </c>
      <c r="AN15" s="19">
        <v>30782011.060000002</v>
      </c>
      <c r="AO15" s="21">
        <v>13330421.16</v>
      </c>
      <c r="AP15" s="19">
        <v>15809392.620000001</v>
      </c>
      <c r="AQ15" s="20">
        <v>29494718.389999997</v>
      </c>
      <c r="AR15" s="22">
        <v>19638974.28</v>
      </c>
      <c r="AS15" s="23">
        <v>4795555.98</v>
      </c>
      <c r="AT15" s="19">
        <v>5426180.859999999</v>
      </c>
      <c r="AU15" s="19">
        <v>5825849.8</v>
      </c>
      <c r="AV15" s="19">
        <v>5189843.04</v>
      </c>
      <c r="AW15" s="20">
        <v>5434510.9</v>
      </c>
      <c r="AX15" s="20">
        <v>6911626.6899999995</v>
      </c>
      <c r="AY15" s="19">
        <v>27340152.49</v>
      </c>
      <c r="AZ15" s="19">
        <v>10799425.96</v>
      </c>
      <c r="BA15" s="19">
        <v>8508410.83</v>
      </c>
      <c r="BB15" s="19">
        <v>7513959.67</v>
      </c>
      <c r="BC15" s="20">
        <v>9149967.64</v>
      </c>
      <c r="BD15" s="20">
        <v>9708830.18</v>
      </c>
      <c r="BE15" s="19">
        <v>3800862.83</v>
      </c>
      <c r="BF15" s="19">
        <v>7635214.54</v>
      </c>
      <c r="BG15" s="19">
        <v>7478463.390000001</v>
      </c>
      <c r="BH15" s="19">
        <v>4944725.13</v>
      </c>
      <c r="BI15" s="20">
        <v>5546637.24</v>
      </c>
      <c r="BJ15" s="20">
        <v>10209707.11</v>
      </c>
      <c r="BK15" s="19">
        <v>3889603.3</v>
      </c>
      <c r="BL15" s="19">
        <v>8106274.54</v>
      </c>
      <c r="BM15" s="19">
        <v>6118104.1</v>
      </c>
      <c r="BN15" s="19">
        <v>5480571.9399999995</v>
      </c>
      <c r="BO15" s="20">
        <v>6263695.91</v>
      </c>
      <c r="BP15" s="20">
        <v>6748867.5</v>
      </c>
      <c r="BQ15" s="19">
        <v>16504539.09</v>
      </c>
      <c r="BR15" s="19">
        <v>9065509.84</v>
      </c>
      <c r="BS15" s="19">
        <v>10886004.58</v>
      </c>
      <c r="BT15" s="19">
        <v>12069490.629999999</v>
      </c>
      <c r="BU15" s="20">
        <v>12814537.95</v>
      </c>
      <c r="BV15" s="20">
        <v>30123086.030000005</v>
      </c>
      <c r="BW15" s="19">
        <v>2449088.89</v>
      </c>
      <c r="BX15" s="19">
        <v>3076000.17</v>
      </c>
      <c r="BY15" s="19">
        <v>5146971.470000001</v>
      </c>
      <c r="BZ15" s="19">
        <v>3826886.6799999997</v>
      </c>
      <c r="CA15" s="20">
        <v>4292464.88</v>
      </c>
      <c r="CB15" s="20">
        <v>4027308.73</v>
      </c>
      <c r="CC15" s="19">
        <v>5037761.0600000005</v>
      </c>
      <c r="CD15" s="19">
        <v>6003262.6</v>
      </c>
      <c r="CE15" s="19">
        <v>14288892</v>
      </c>
      <c r="CF15" s="19">
        <v>7032008.050000001</v>
      </c>
      <c r="CG15" s="20">
        <v>10304184.39</v>
      </c>
      <c r="CH15" s="20">
        <v>21432839.599999994</v>
      </c>
      <c r="CI15" s="19">
        <v>5339331.85</v>
      </c>
      <c r="CJ15" s="19">
        <v>6184750.28</v>
      </c>
      <c r="CK15" s="19">
        <v>7358029.9</v>
      </c>
      <c r="CL15" s="19">
        <v>6826084.5</v>
      </c>
      <c r="CM15" s="20">
        <v>8224781.91</v>
      </c>
      <c r="CN15" s="20">
        <v>5627513.15</v>
      </c>
      <c r="CO15" s="19">
        <v>3635222.89</v>
      </c>
      <c r="CP15" s="19">
        <v>9832102.4</v>
      </c>
      <c r="CQ15" s="19">
        <v>7395308.050000001</v>
      </c>
      <c r="CR15" s="19">
        <v>4332009.33</v>
      </c>
      <c r="CS15" s="20">
        <v>4426563.1</v>
      </c>
      <c r="CT15" s="20">
        <v>5568081.78</v>
      </c>
    </row>
    <row r="16" spans="1:98" s="24" customFormat="1" ht="13.5" customHeight="1">
      <c r="A16" s="18" t="s">
        <v>2873</v>
      </c>
      <c r="B16" s="18" t="s">
        <v>2874</v>
      </c>
      <c r="C16" s="19"/>
      <c r="D16" s="19"/>
      <c r="E16" s="19"/>
      <c r="F16" s="19"/>
      <c r="G16" s="19">
        <v>0</v>
      </c>
      <c r="H16" s="57">
        <v>0</v>
      </c>
      <c r="I16" s="19"/>
      <c r="J16" s="19"/>
      <c r="K16" s="19"/>
      <c r="L16" s="19">
        <v>0</v>
      </c>
      <c r="M16" s="20">
        <v>0</v>
      </c>
      <c r="N16" s="57">
        <v>0</v>
      </c>
      <c r="O16" s="19"/>
      <c r="P16" s="19"/>
      <c r="Q16" s="19"/>
      <c r="R16" s="19">
        <v>0</v>
      </c>
      <c r="S16" s="20">
        <v>0</v>
      </c>
      <c r="T16" s="58">
        <v>0</v>
      </c>
      <c r="U16" s="19"/>
      <c r="V16" s="19"/>
      <c r="W16" s="19"/>
      <c r="X16" s="19">
        <v>0</v>
      </c>
      <c r="Y16" s="20"/>
      <c r="Z16" s="58">
        <v>0</v>
      </c>
      <c r="AA16" s="19"/>
      <c r="AB16" s="19"/>
      <c r="AC16" s="19"/>
      <c r="AD16" s="19">
        <v>0</v>
      </c>
      <c r="AE16" s="20">
        <v>0</v>
      </c>
      <c r="AF16" s="20">
        <v>0</v>
      </c>
      <c r="AG16" s="19"/>
      <c r="AH16" s="19"/>
      <c r="AI16" s="19"/>
      <c r="AJ16" s="19">
        <v>0</v>
      </c>
      <c r="AK16" s="20"/>
      <c r="AL16" s="20">
        <v>0</v>
      </c>
      <c r="AM16" s="19"/>
      <c r="AN16" s="19"/>
      <c r="AO16" s="21"/>
      <c r="AP16" s="18"/>
      <c r="AQ16" s="20">
        <v>0</v>
      </c>
      <c r="AR16" s="22">
        <v>0</v>
      </c>
      <c r="AS16" s="23"/>
      <c r="AT16" s="19"/>
      <c r="AU16" s="19"/>
      <c r="AV16" s="19">
        <v>0</v>
      </c>
      <c r="AW16" s="20"/>
      <c r="AX16" s="20">
        <v>0</v>
      </c>
      <c r="AY16" s="19"/>
      <c r="AZ16" s="19"/>
      <c r="BA16" s="19"/>
      <c r="BB16" s="19">
        <v>0</v>
      </c>
      <c r="BC16" s="20"/>
      <c r="BD16" s="20">
        <v>0</v>
      </c>
      <c r="BE16" s="19"/>
      <c r="BF16" s="19"/>
      <c r="BG16" s="19"/>
      <c r="BH16" s="18"/>
      <c r="BI16" s="18"/>
      <c r="BJ16" s="18">
        <v>0</v>
      </c>
      <c r="BK16" s="19"/>
      <c r="BL16" s="19"/>
      <c r="BM16" s="19"/>
      <c r="BN16" s="19">
        <v>0</v>
      </c>
      <c r="BO16" s="20">
        <v>0</v>
      </c>
      <c r="BP16" s="20">
        <v>0</v>
      </c>
      <c r="BQ16" s="19"/>
      <c r="BR16" s="19"/>
      <c r="BS16" s="19"/>
      <c r="BT16" s="19">
        <v>0</v>
      </c>
      <c r="BU16" s="20">
        <v>0</v>
      </c>
      <c r="BV16" s="20">
        <v>0</v>
      </c>
      <c r="BW16" s="19"/>
      <c r="BX16" s="19"/>
      <c r="BY16" s="19"/>
      <c r="BZ16" s="19">
        <v>0</v>
      </c>
      <c r="CA16" s="20">
        <v>0</v>
      </c>
      <c r="CB16" s="20">
        <v>0</v>
      </c>
      <c r="CC16" s="19"/>
      <c r="CD16" s="19"/>
      <c r="CE16" s="19"/>
      <c r="CF16" s="19">
        <v>0</v>
      </c>
      <c r="CG16" s="20">
        <v>0</v>
      </c>
      <c r="CH16" s="20">
        <v>0</v>
      </c>
      <c r="CI16" s="19"/>
      <c r="CJ16" s="19"/>
      <c r="CK16" s="19"/>
      <c r="CL16" s="19">
        <v>0</v>
      </c>
      <c r="CM16" s="20">
        <v>0</v>
      </c>
      <c r="CN16" s="20">
        <v>0</v>
      </c>
      <c r="CO16" s="19"/>
      <c r="CP16" s="19"/>
      <c r="CQ16" s="19"/>
      <c r="CR16" s="18"/>
      <c r="CS16" s="20">
        <v>0</v>
      </c>
      <c r="CT16" s="20">
        <v>0</v>
      </c>
    </row>
    <row r="17" spans="1:98" s="24" customFormat="1" ht="13.5" customHeight="1">
      <c r="A17" s="18" t="s">
        <v>2809</v>
      </c>
      <c r="B17" s="18" t="s">
        <v>2810</v>
      </c>
      <c r="C17" s="19">
        <v>74272512.7</v>
      </c>
      <c r="D17" s="19">
        <v>123996806.72</v>
      </c>
      <c r="E17" s="19">
        <v>39133717.91</v>
      </c>
      <c r="F17" s="19">
        <v>20105523.14</v>
      </c>
      <c r="G17" s="19">
        <v>25043915.74</v>
      </c>
      <c r="H17" s="57">
        <v>26281184.95</v>
      </c>
      <c r="I17" s="19">
        <v>41682275.519999996</v>
      </c>
      <c r="J17" s="19">
        <v>77120138.53</v>
      </c>
      <c r="K17" s="19">
        <v>40807535.64</v>
      </c>
      <c r="L17" s="19">
        <v>49353160.94</v>
      </c>
      <c r="M17" s="20">
        <v>13341032</v>
      </c>
      <c r="N17" s="57">
        <v>25666008.53</v>
      </c>
      <c r="O17" s="19">
        <v>3103990</v>
      </c>
      <c r="P17" s="19">
        <v>1419234.84</v>
      </c>
      <c r="Q17" s="19">
        <v>2892577.19</v>
      </c>
      <c r="R17" s="19">
        <v>1741912.22</v>
      </c>
      <c r="S17" s="20">
        <v>1372000</v>
      </c>
      <c r="T17" s="58">
        <v>1835771.01</v>
      </c>
      <c r="U17" s="19">
        <v>5444910.2299999995</v>
      </c>
      <c r="V17" s="19">
        <v>15162556.2</v>
      </c>
      <c r="W17" s="19">
        <v>32145243.75</v>
      </c>
      <c r="X17" s="19">
        <v>55038919.23</v>
      </c>
      <c r="Y17" s="20">
        <v>1280804.92</v>
      </c>
      <c r="Z17" s="58">
        <v>1576202.88</v>
      </c>
      <c r="AA17" s="19">
        <v>964134.07</v>
      </c>
      <c r="AB17" s="19">
        <v>2845719.96</v>
      </c>
      <c r="AC17" s="19">
        <v>1132252.82</v>
      </c>
      <c r="AD17" s="19">
        <v>4154138.79</v>
      </c>
      <c r="AE17" s="20">
        <v>11026956</v>
      </c>
      <c r="AF17" s="20">
        <v>2973278.9699999997</v>
      </c>
      <c r="AG17" s="19">
        <v>772068.49</v>
      </c>
      <c r="AH17" s="19">
        <v>728223.26</v>
      </c>
      <c r="AI17" s="19">
        <v>1326603.64</v>
      </c>
      <c r="AJ17" s="19">
        <v>1597717.13</v>
      </c>
      <c r="AK17" s="20">
        <v>1328823.4</v>
      </c>
      <c r="AL17" s="20">
        <v>3966100</v>
      </c>
      <c r="AM17" s="19">
        <v>2282754.25</v>
      </c>
      <c r="AN17" s="19">
        <v>16295254.79</v>
      </c>
      <c r="AO17" s="21">
        <v>1488001.6</v>
      </c>
      <c r="AP17" s="19">
        <v>4003000</v>
      </c>
      <c r="AQ17" s="20">
        <v>3887061</v>
      </c>
      <c r="AR17" s="22">
        <v>3370000</v>
      </c>
      <c r="AS17" s="23">
        <v>1154554.95</v>
      </c>
      <c r="AT17" s="19">
        <v>1144000.22</v>
      </c>
      <c r="AU17" s="19">
        <v>1212528.48</v>
      </c>
      <c r="AV17" s="19">
        <v>3597705</v>
      </c>
      <c r="AW17" s="20">
        <v>9904700</v>
      </c>
      <c r="AX17" s="20">
        <v>2189259.73</v>
      </c>
      <c r="AY17" s="19">
        <v>1153239.32</v>
      </c>
      <c r="AZ17" s="19">
        <v>1500338.22</v>
      </c>
      <c r="BA17" s="19">
        <v>1318469.49</v>
      </c>
      <c r="BB17" s="19">
        <v>1771402.96</v>
      </c>
      <c r="BC17" s="20">
        <v>1268021.27</v>
      </c>
      <c r="BD17" s="20">
        <v>2401444.91</v>
      </c>
      <c r="BE17" s="19">
        <v>1527904.89</v>
      </c>
      <c r="BF17" s="19">
        <v>970705.72</v>
      </c>
      <c r="BG17" s="19">
        <v>1837439.11</v>
      </c>
      <c r="BH17" s="19">
        <v>746740.87</v>
      </c>
      <c r="BI17" s="20">
        <v>1870117.77</v>
      </c>
      <c r="BJ17" s="20">
        <v>2617404.3600000003</v>
      </c>
      <c r="BK17" s="19">
        <v>1988074.37</v>
      </c>
      <c r="BL17" s="19">
        <v>1986398.37</v>
      </c>
      <c r="BM17" s="19">
        <v>1288000</v>
      </c>
      <c r="BN17" s="19">
        <v>4878713.54</v>
      </c>
      <c r="BO17" s="20">
        <v>10964702.29</v>
      </c>
      <c r="BP17" s="20">
        <v>5262493.84</v>
      </c>
      <c r="BQ17" s="19">
        <v>4029200</v>
      </c>
      <c r="BR17" s="19">
        <v>10702122.56</v>
      </c>
      <c r="BS17" s="19">
        <v>931591.39</v>
      </c>
      <c r="BT17" s="19">
        <v>2604294.44</v>
      </c>
      <c r="BU17" s="20">
        <v>17661260</v>
      </c>
      <c r="BV17" s="20">
        <v>50464578.55</v>
      </c>
      <c r="BW17" s="19">
        <v>462014.8</v>
      </c>
      <c r="BX17" s="19">
        <v>466597.91</v>
      </c>
      <c r="BY17" s="19">
        <v>2372433.23</v>
      </c>
      <c r="BZ17" s="19">
        <v>2009271.08</v>
      </c>
      <c r="CA17" s="20">
        <v>678864.41</v>
      </c>
      <c r="CB17" s="20">
        <v>1504532.8</v>
      </c>
      <c r="CC17" s="19">
        <v>1823442.89</v>
      </c>
      <c r="CD17" s="19">
        <v>1249775.99</v>
      </c>
      <c r="CE17" s="19">
        <v>2000184.57</v>
      </c>
      <c r="CF17" s="19">
        <v>1143351.69</v>
      </c>
      <c r="CG17" s="20">
        <v>2724853.93</v>
      </c>
      <c r="CH17" s="20">
        <v>1900331.35</v>
      </c>
      <c r="CI17" s="19">
        <v>601877.64</v>
      </c>
      <c r="CJ17" s="19">
        <v>9099398.1</v>
      </c>
      <c r="CK17" s="19">
        <v>675176.28</v>
      </c>
      <c r="CL17" s="19">
        <v>2524683.39</v>
      </c>
      <c r="CM17" s="20">
        <v>779233.15</v>
      </c>
      <c r="CN17" s="20">
        <v>968167.58</v>
      </c>
      <c r="CO17" s="19">
        <v>565841.08</v>
      </c>
      <c r="CP17" s="19">
        <v>579558.96</v>
      </c>
      <c r="CQ17" s="19">
        <v>574360.25</v>
      </c>
      <c r="CR17" s="19">
        <v>1092457.94</v>
      </c>
      <c r="CS17" s="20">
        <v>899734.82</v>
      </c>
      <c r="CT17" s="20">
        <v>396721.98</v>
      </c>
    </row>
    <row r="18" spans="1:237" s="28" customFormat="1" ht="11.25">
      <c r="A18" s="25"/>
      <c r="B18" s="25" t="s">
        <v>2811</v>
      </c>
      <c r="C18" s="25">
        <v>1380423513.9399998</v>
      </c>
      <c r="D18" s="25">
        <v>1582734301.9200003</v>
      </c>
      <c r="E18" s="25">
        <v>1489632819.07</v>
      </c>
      <c r="F18" s="25">
        <f>SUM(F6:F17)</f>
        <v>1403947772.2</v>
      </c>
      <c r="G18" s="25">
        <f>SUM(G6:G17)</f>
        <v>1386551646.8200002</v>
      </c>
      <c r="H18" s="25">
        <f>SUM(H6:H17)</f>
        <v>1720378088.0749998</v>
      </c>
      <c r="I18" s="25">
        <v>412008267.53</v>
      </c>
      <c r="J18" s="25">
        <v>486548239.53</v>
      </c>
      <c r="K18" s="25">
        <v>497201756.46</v>
      </c>
      <c r="L18" s="25">
        <f>SUM(L6:L17)</f>
        <v>466993105.79</v>
      </c>
      <c r="M18" s="25">
        <f>SUM(M6:M17)</f>
        <v>502357180.13000005</v>
      </c>
      <c r="N18" s="25">
        <f>SUM(N6:N17)</f>
        <v>581225410.1999999</v>
      </c>
      <c r="O18" s="25">
        <v>91254503.01999998</v>
      </c>
      <c r="P18" s="25">
        <v>93776694.91000001</v>
      </c>
      <c r="Q18" s="25">
        <v>104766746.34999998</v>
      </c>
      <c r="R18" s="25">
        <f>SUM(R6:R17)</f>
        <v>108168346.05000001</v>
      </c>
      <c r="S18" s="25">
        <f>SUM(S6:S17)</f>
        <v>109816786.9</v>
      </c>
      <c r="T18" s="25">
        <f>SUM(T6:T17)</f>
        <v>159599373.47</v>
      </c>
      <c r="U18" s="25">
        <v>80056273.51000002</v>
      </c>
      <c r="V18" s="25">
        <v>90762988.92700002</v>
      </c>
      <c r="W18" s="25">
        <v>119755975.12</v>
      </c>
      <c r="X18" s="25">
        <f>SUM(X6:X17)</f>
        <v>134237678.64</v>
      </c>
      <c r="Y18" s="25">
        <f>SUM(Y6:Y17)</f>
        <v>80328193.53</v>
      </c>
      <c r="Z18" s="25">
        <f>SUM(Z6:Z17)</f>
        <v>118565539.83000001</v>
      </c>
      <c r="AA18" s="25">
        <v>74193532.07</v>
      </c>
      <c r="AB18" s="25">
        <v>75558925.81</v>
      </c>
      <c r="AC18" s="25">
        <v>71692520.82999998</v>
      </c>
      <c r="AD18" s="25">
        <f>SUM(AD6:AD17)</f>
        <v>86185736.33</v>
      </c>
      <c r="AE18" s="25">
        <f>SUM(AE6:AE17)</f>
        <v>101018549.13</v>
      </c>
      <c r="AF18" s="25">
        <f>SUM(AF6:AF17)</f>
        <v>123855721.75000003</v>
      </c>
      <c r="AG18" s="25">
        <v>71285819.53</v>
      </c>
      <c r="AH18" s="25">
        <v>65221526.85999999</v>
      </c>
      <c r="AI18" s="25">
        <v>67279290.34</v>
      </c>
      <c r="AJ18" s="25">
        <f>SUM(AJ6:AJ17)</f>
        <v>77862645.53</v>
      </c>
      <c r="AK18" s="25">
        <f>SUM(AK6:AK17)</f>
        <v>71024137.76</v>
      </c>
      <c r="AL18" s="25">
        <f>SUM(AL6:AL17)</f>
        <v>82484960.41000001</v>
      </c>
      <c r="AM18" s="25">
        <v>176741377.51999998</v>
      </c>
      <c r="AN18" s="25">
        <v>194957152.15</v>
      </c>
      <c r="AO18" s="26">
        <v>177234758.42</v>
      </c>
      <c r="AP18" s="25">
        <f>SUM(AP6:AP17)</f>
        <v>215293243.83999997</v>
      </c>
      <c r="AQ18" s="25">
        <f>SUM(AQ6:AQ17)</f>
        <v>225339480.53999993</v>
      </c>
      <c r="AR18" s="25">
        <f>SUM(AR6:AR17)</f>
        <v>370070013</v>
      </c>
      <c r="AS18" s="27">
        <v>84102131.54</v>
      </c>
      <c r="AT18" s="25">
        <v>86940247.39</v>
      </c>
      <c r="AU18" s="25">
        <v>81820043.94</v>
      </c>
      <c r="AV18" s="25">
        <f>SUM(AV6:AV17)</f>
        <v>91957034.69000001</v>
      </c>
      <c r="AW18" s="25">
        <f>SUM(AW6:AW17)</f>
        <v>95425028.46000002</v>
      </c>
      <c r="AX18" s="25">
        <f>SUM(AX6:AX17)</f>
        <v>113027547.31</v>
      </c>
      <c r="AY18" s="25">
        <v>99940954.31999998</v>
      </c>
      <c r="AZ18" s="25">
        <v>86386312.05000001</v>
      </c>
      <c r="BA18" s="25">
        <v>86912258.19999999</v>
      </c>
      <c r="BB18" s="25">
        <f>SUM(BB6:BB17)</f>
        <v>90291946.49000001</v>
      </c>
      <c r="BC18" s="25">
        <f>SUM(BC6:BC17)</f>
        <v>94121504.05</v>
      </c>
      <c r="BD18" s="25">
        <f>SUM(BD6:BD17)</f>
        <v>151137883.28</v>
      </c>
      <c r="BE18" s="25">
        <v>82058970.77</v>
      </c>
      <c r="BF18" s="25">
        <v>81836162.38000001</v>
      </c>
      <c r="BG18" s="25">
        <v>87970594.02</v>
      </c>
      <c r="BH18" s="25">
        <f>SUM(BH6:BH17)</f>
        <v>90240911.46000001</v>
      </c>
      <c r="BI18" s="25">
        <f>SUM(BI6:BI17)</f>
        <v>93692601.10000002</v>
      </c>
      <c r="BJ18" s="25">
        <f>SUM(BJ6:BJ17)</f>
        <v>111435887.38000001</v>
      </c>
      <c r="BK18" s="25">
        <v>83345400.94000001</v>
      </c>
      <c r="BL18" s="25">
        <v>84585256.36</v>
      </c>
      <c r="BM18" s="25">
        <v>84842237.02000001</v>
      </c>
      <c r="BN18" s="25">
        <f>SUM(BN6:BN17)</f>
        <v>95455136.49</v>
      </c>
      <c r="BO18" s="25">
        <f>SUM(BO6:BO17)</f>
        <v>105043389.12</v>
      </c>
      <c r="BP18" s="25">
        <f>SUM(BP6:BP17)</f>
        <v>145669876.98000002</v>
      </c>
      <c r="BQ18" s="25">
        <v>133796313.44</v>
      </c>
      <c r="BR18" s="25">
        <v>136065736.17000002</v>
      </c>
      <c r="BS18" s="25">
        <v>138001858.73999995</v>
      </c>
      <c r="BT18" s="25">
        <f>SUM(BT6:BT17)</f>
        <v>141820407.35</v>
      </c>
      <c r="BU18" s="25">
        <f>SUM(BU6:BU17)</f>
        <v>167700235.41</v>
      </c>
      <c r="BV18" s="25">
        <f>SUM(BV6:BV17)</f>
        <v>337693740.76000005</v>
      </c>
      <c r="BW18" s="25">
        <v>39745268.95999999</v>
      </c>
      <c r="BX18" s="25">
        <v>44648858.98</v>
      </c>
      <c r="BY18" s="25">
        <v>46219934.23999999</v>
      </c>
      <c r="BZ18" s="25">
        <f>SUM(BZ6:BZ17)</f>
        <v>50578745.519999996</v>
      </c>
      <c r="CA18" s="25">
        <f>SUM(CA6:CA17)</f>
        <v>48773766.13999999</v>
      </c>
      <c r="CB18" s="25">
        <f>SUM(CB6:CB17)</f>
        <v>52227444.57999999</v>
      </c>
      <c r="CC18" s="25">
        <v>101848600.85</v>
      </c>
      <c r="CD18" s="25">
        <v>104655654.41999999</v>
      </c>
      <c r="CE18" s="25">
        <v>109861963.33999999</v>
      </c>
      <c r="CF18" s="25">
        <f>SUM(CF6:CF17)</f>
        <v>111585890.78999999</v>
      </c>
      <c r="CG18" s="25">
        <f>SUM(CG6:CG17)</f>
        <v>117851449.45</v>
      </c>
      <c r="CH18" s="25">
        <f>SUM(CH6:CH17)</f>
        <v>316459702.63</v>
      </c>
      <c r="CI18" s="25">
        <v>59352224.25000001</v>
      </c>
      <c r="CJ18" s="25">
        <v>59586148.49</v>
      </c>
      <c r="CK18" s="25">
        <v>50224977.14</v>
      </c>
      <c r="CL18" s="25">
        <f>SUM(CL6:CL17)</f>
        <v>54287097.96999999</v>
      </c>
      <c r="CM18" s="25">
        <f>SUM(CM6:CM17)</f>
        <v>59319175.96</v>
      </c>
      <c r="CN18" s="25">
        <f>SUM(CN6:CN17)</f>
        <v>89850406.11</v>
      </c>
      <c r="CO18" s="25">
        <v>47363422.72</v>
      </c>
      <c r="CP18" s="25">
        <v>56011452.769999996</v>
      </c>
      <c r="CQ18" s="25">
        <v>54155633.92</v>
      </c>
      <c r="CR18" s="25">
        <f>SUM(CR6:CR17)</f>
        <v>60105942.28999999</v>
      </c>
      <c r="CS18" s="25">
        <f>SUM(CS6:CS17)</f>
        <v>58678083.45999999</v>
      </c>
      <c r="CT18" s="25">
        <f>SUM(CT6:CT17)</f>
        <v>63520675.9</v>
      </c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</row>
    <row r="19" spans="1:98" s="24" customFormat="1" ht="15">
      <c r="A19" s="18" t="s">
        <v>2812</v>
      </c>
      <c r="B19" s="18" t="s">
        <v>2813</v>
      </c>
      <c r="C19" s="19">
        <v>260537383.02</v>
      </c>
      <c r="D19" s="19">
        <v>279386467.39</v>
      </c>
      <c r="E19" s="19">
        <v>258118742.34</v>
      </c>
      <c r="F19" s="19">
        <v>272004718.52</v>
      </c>
      <c r="G19" s="19">
        <v>277775346.34</v>
      </c>
      <c r="H19" s="57">
        <v>325371392.43</v>
      </c>
      <c r="I19" s="19">
        <v>68559269.44</v>
      </c>
      <c r="J19" s="19">
        <v>62827297.71</v>
      </c>
      <c r="K19" s="19">
        <v>59702723.01</v>
      </c>
      <c r="L19" s="19">
        <v>57049751.86</v>
      </c>
      <c r="M19" s="20">
        <v>53578423.01</v>
      </c>
      <c r="N19" s="57">
        <v>51644030.15</v>
      </c>
      <c r="O19" s="19">
        <v>9492289.63</v>
      </c>
      <c r="P19" s="19">
        <v>11144385.41</v>
      </c>
      <c r="Q19" s="19">
        <v>9372691.38</v>
      </c>
      <c r="R19" s="19">
        <v>9526932.93</v>
      </c>
      <c r="S19" s="20">
        <v>8868351.24</v>
      </c>
      <c r="T19" s="58">
        <v>9017902.56</v>
      </c>
      <c r="U19" s="19">
        <v>10710285.6</v>
      </c>
      <c r="V19" s="19">
        <v>10625364.04</v>
      </c>
      <c r="W19" s="19">
        <v>10409588.54</v>
      </c>
      <c r="X19" s="19">
        <v>9043667.75</v>
      </c>
      <c r="Y19" s="20">
        <v>9519593.85</v>
      </c>
      <c r="Z19" s="20">
        <v>7919435.97</v>
      </c>
      <c r="AA19" s="19">
        <v>7478831.17</v>
      </c>
      <c r="AB19" s="19">
        <v>8420690.02</v>
      </c>
      <c r="AC19" s="19">
        <v>8366501.44</v>
      </c>
      <c r="AD19" s="19">
        <v>8478070.54</v>
      </c>
      <c r="AE19" s="20">
        <v>8395571.08</v>
      </c>
      <c r="AF19" s="20">
        <v>7779514.03</v>
      </c>
      <c r="AG19" s="19">
        <v>4231061.24</v>
      </c>
      <c r="AH19" s="19">
        <v>4313165.16</v>
      </c>
      <c r="AI19" s="19">
        <v>5531464.49</v>
      </c>
      <c r="AJ19" s="19">
        <v>6647307.55</v>
      </c>
      <c r="AK19" s="20">
        <v>4352859.64</v>
      </c>
      <c r="AL19" s="20">
        <v>4657469.82</v>
      </c>
      <c r="AM19" s="19">
        <v>21619227.83</v>
      </c>
      <c r="AN19" s="19">
        <v>21779476.14</v>
      </c>
      <c r="AO19" s="21">
        <v>25065320.77</v>
      </c>
      <c r="AP19" s="19">
        <v>22614529.19</v>
      </c>
      <c r="AQ19" s="20">
        <v>25889415.48</v>
      </c>
      <c r="AR19" s="22">
        <v>51805288.24</v>
      </c>
      <c r="AS19" s="23">
        <v>8669402.36</v>
      </c>
      <c r="AT19" s="19">
        <v>10491473.14</v>
      </c>
      <c r="AU19" s="19">
        <v>10542325.33</v>
      </c>
      <c r="AV19" s="19">
        <v>9705033.29</v>
      </c>
      <c r="AW19" s="20">
        <v>12817536.69</v>
      </c>
      <c r="AX19" s="20">
        <v>11919077.1</v>
      </c>
      <c r="AY19" s="19">
        <v>8137014.94</v>
      </c>
      <c r="AZ19" s="19">
        <v>8646299.47</v>
      </c>
      <c r="BA19" s="19">
        <v>7827549.45</v>
      </c>
      <c r="BB19" s="19">
        <v>7426742.65</v>
      </c>
      <c r="BC19" s="20">
        <v>8999678.78</v>
      </c>
      <c r="BD19" s="20">
        <v>7772893.35</v>
      </c>
      <c r="BE19" s="19">
        <v>7695774.8</v>
      </c>
      <c r="BF19" s="19">
        <v>10000876.86</v>
      </c>
      <c r="BG19" s="19">
        <v>8501184.88</v>
      </c>
      <c r="BH19" s="19">
        <v>9240991.65</v>
      </c>
      <c r="BI19" s="19">
        <v>8731565.25</v>
      </c>
      <c r="BJ19" s="19">
        <v>8517034.19</v>
      </c>
      <c r="BK19" s="19">
        <v>7163903.45</v>
      </c>
      <c r="BL19" s="19">
        <v>7408620.17</v>
      </c>
      <c r="BM19" s="19">
        <v>8136548.13</v>
      </c>
      <c r="BN19" s="19">
        <v>8198373.88</v>
      </c>
      <c r="BO19" s="20">
        <v>7186981.61</v>
      </c>
      <c r="BP19" s="20">
        <v>8057796.66</v>
      </c>
      <c r="BQ19" s="19">
        <v>12679436.32</v>
      </c>
      <c r="BR19" s="19">
        <v>13174907.71</v>
      </c>
      <c r="BS19" s="19">
        <v>15406168.12</v>
      </c>
      <c r="BT19" s="19">
        <v>13701817.49</v>
      </c>
      <c r="BU19" s="20">
        <v>12468780.81</v>
      </c>
      <c r="BV19" s="20">
        <v>13427034.38</v>
      </c>
      <c r="BW19" s="19">
        <v>2026355.7</v>
      </c>
      <c r="BX19" s="19">
        <v>2388892.61</v>
      </c>
      <c r="BY19" s="19">
        <v>2663007.11</v>
      </c>
      <c r="BZ19" s="19">
        <v>2431505.06</v>
      </c>
      <c r="CA19" s="20">
        <v>2378237.81</v>
      </c>
      <c r="CB19" s="20">
        <v>2323197.37</v>
      </c>
      <c r="CC19" s="19">
        <v>8104720.65</v>
      </c>
      <c r="CD19" s="19">
        <v>7470208.25</v>
      </c>
      <c r="CE19" s="19">
        <v>7968607.46</v>
      </c>
      <c r="CF19" s="19">
        <v>6800092.34</v>
      </c>
      <c r="CG19" s="20">
        <v>7446593.7</v>
      </c>
      <c r="CH19" s="20">
        <v>7155742.68</v>
      </c>
      <c r="CI19" s="19">
        <v>3107370.95</v>
      </c>
      <c r="CJ19" s="19">
        <v>3505052.59</v>
      </c>
      <c r="CK19" s="19">
        <v>4375257.18</v>
      </c>
      <c r="CL19" s="19">
        <v>3728361.72</v>
      </c>
      <c r="CM19" s="20">
        <v>3704153.12</v>
      </c>
      <c r="CN19" s="20">
        <v>3944863.52</v>
      </c>
      <c r="CO19" s="19">
        <v>3284757.5</v>
      </c>
      <c r="CP19" s="19">
        <v>3742692.65</v>
      </c>
      <c r="CQ19" s="19">
        <v>3999571.12</v>
      </c>
      <c r="CR19" s="19">
        <v>3999111.51</v>
      </c>
      <c r="CS19" s="20">
        <v>4070002.14</v>
      </c>
      <c r="CT19" s="20">
        <v>3398130.59</v>
      </c>
    </row>
    <row r="20" spans="1:98" s="24" customFormat="1" ht="15">
      <c r="A20" s="18" t="s">
        <v>2814</v>
      </c>
      <c r="B20" s="18" t="s">
        <v>2815</v>
      </c>
      <c r="C20" s="19">
        <v>124529182.92999999</v>
      </c>
      <c r="D20" s="19">
        <v>129731759.86</v>
      </c>
      <c r="E20" s="19">
        <v>117026094.35</v>
      </c>
      <c r="F20" s="19">
        <v>183909527.6</v>
      </c>
      <c r="G20" s="19">
        <v>142021107.93</v>
      </c>
      <c r="H20" s="57">
        <v>145811716.64</v>
      </c>
      <c r="I20" s="19">
        <v>21379230.72</v>
      </c>
      <c r="J20" s="19">
        <v>26943642.369999997</v>
      </c>
      <c r="K20" s="19">
        <v>34006454.43</v>
      </c>
      <c r="L20" s="19">
        <v>25879024.5</v>
      </c>
      <c r="M20" s="20">
        <v>34137855.809999995</v>
      </c>
      <c r="N20" s="57">
        <v>29581628.24</v>
      </c>
      <c r="O20" s="19">
        <v>2723533.08</v>
      </c>
      <c r="P20" s="19">
        <v>2871825.02</v>
      </c>
      <c r="Q20" s="19">
        <v>2793724.86</v>
      </c>
      <c r="R20" s="19">
        <v>2683883.08</v>
      </c>
      <c r="S20" s="20">
        <v>3421559.04</v>
      </c>
      <c r="T20" s="58">
        <v>4146657.72</v>
      </c>
      <c r="U20" s="19">
        <v>2558151.61</v>
      </c>
      <c r="V20" s="19">
        <v>1332444.93</v>
      </c>
      <c r="W20" s="19">
        <v>1648386.98</v>
      </c>
      <c r="X20" s="19">
        <v>1594242.52</v>
      </c>
      <c r="Y20" s="20">
        <v>1202050.75</v>
      </c>
      <c r="Z20" s="20">
        <v>1923082.02</v>
      </c>
      <c r="AA20" s="19">
        <v>1809436.5</v>
      </c>
      <c r="AB20" s="19">
        <v>1357612.22</v>
      </c>
      <c r="AC20" s="19">
        <v>1501156.38</v>
      </c>
      <c r="AD20" s="19">
        <v>1443945.81</v>
      </c>
      <c r="AE20" s="20">
        <v>1388432.74</v>
      </c>
      <c r="AF20" s="20">
        <v>2234467.51</v>
      </c>
      <c r="AG20" s="19">
        <v>1298326.19</v>
      </c>
      <c r="AH20" s="19">
        <v>995374.49</v>
      </c>
      <c r="AI20" s="19">
        <v>1400024.56</v>
      </c>
      <c r="AJ20" s="19">
        <v>1142713.15</v>
      </c>
      <c r="AK20" s="20">
        <v>1099751.92</v>
      </c>
      <c r="AL20" s="20">
        <v>1803367.93</v>
      </c>
      <c r="AM20" s="19">
        <v>4421842.3</v>
      </c>
      <c r="AN20" s="19">
        <v>3605721.95</v>
      </c>
      <c r="AO20" s="21">
        <v>5058330.48</v>
      </c>
      <c r="AP20" s="19">
        <v>5889609.88</v>
      </c>
      <c r="AQ20" s="20">
        <v>4606472.13</v>
      </c>
      <c r="AR20" s="22">
        <v>9262061.89</v>
      </c>
      <c r="AS20" s="23">
        <v>4295868.69</v>
      </c>
      <c r="AT20" s="19">
        <v>2888610.71</v>
      </c>
      <c r="AU20" s="19">
        <v>3007247.41</v>
      </c>
      <c r="AV20" s="19">
        <v>3118342.68</v>
      </c>
      <c r="AW20" s="20">
        <v>3165015.38</v>
      </c>
      <c r="AX20" s="20">
        <v>3853601.39</v>
      </c>
      <c r="AY20" s="19">
        <v>1777620.22</v>
      </c>
      <c r="AZ20" s="19">
        <v>1368337.4</v>
      </c>
      <c r="BA20" s="19">
        <v>1223236.11</v>
      </c>
      <c r="BB20" s="19">
        <v>1365679.76</v>
      </c>
      <c r="BC20" s="20">
        <v>1199652.61</v>
      </c>
      <c r="BD20" s="20">
        <v>1451409.36</v>
      </c>
      <c r="BE20" s="19">
        <v>2000826.1300000001</v>
      </c>
      <c r="BF20" s="19">
        <v>1620698.02</v>
      </c>
      <c r="BG20" s="19">
        <v>1406443.3</v>
      </c>
      <c r="BH20" s="19">
        <v>1852202.5699999998</v>
      </c>
      <c r="BI20" s="19">
        <v>1239544.66</v>
      </c>
      <c r="BJ20" s="19">
        <v>4905022.28</v>
      </c>
      <c r="BK20" s="19">
        <v>1922225.3499999999</v>
      </c>
      <c r="BL20" s="19">
        <v>1336072.64</v>
      </c>
      <c r="BM20" s="19">
        <v>1336754.32</v>
      </c>
      <c r="BN20" s="19">
        <v>1235500.06</v>
      </c>
      <c r="BO20" s="20">
        <v>1356113.58</v>
      </c>
      <c r="BP20" s="20">
        <v>2374332.47</v>
      </c>
      <c r="BQ20" s="19">
        <v>3950030.0300000003</v>
      </c>
      <c r="BR20" s="19">
        <v>3370818.94</v>
      </c>
      <c r="BS20" s="19">
        <v>3071536.43</v>
      </c>
      <c r="BT20" s="19">
        <v>4785535.87</v>
      </c>
      <c r="BU20" s="20">
        <v>4519973.6</v>
      </c>
      <c r="BV20" s="20">
        <v>5868013.49</v>
      </c>
      <c r="BW20" s="19">
        <v>1503587.54</v>
      </c>
      <c r="BX20" s="19">
        <v>1143262.3399999999</v>
      </c>
      <c r="BY20" s="19">
        <v>864077.72</v>
      </c>
      <c r="BZ20" s="19">
        <v>768512.9500000001</v>
      </c>
      <c r="CA20" s="20">
        <v>512991.6</v>
      </c>
      <c r="CB20" s="20">
        <v>908814.8</v>
      </c>
      <c r="CC20" s="19">
        <v>2846048.29</v>
      </c>
      <c r="CD20" s="19">
        <v>2452518.27</v>
      </c>
      <c r="CE20" s="19">
        <v>2774272.29</v>
      </c>
      <c r="CF20" s="19">
        <v>2318658.55</v>
      </c>
      <c r="CG20" s="20">
        <v>2640830.2</v>
      </c>
      <c r="CH20" s="20">
        <v>4824664.55</v>
      </c>
      <c r="CI20" s="19">
        <v>1047626.72</v>
      </c>
      <c r="CJ20" s="19">
        <v>935077.17</v>
      </c>
      <c r="CK20" s="19">
        <v>1070612.83</v>
      </c>
      <c r="CL20" s="19">
        <v>1020722.9</v>
      </c>
      <c r="CM20" s="20">
        <v>1672481.06</v>
      </c>
      <c r="CN20" s="20">
        <v>2201425.36</v>
      </c>
      <c r="CO20" s="19">
        <v>952608.15</v>
      </c>
      <c r="CP20" s="19">
        <v>950268.12</v>
      </c>
      <c r="CQ20" s="19">
        <v>996387.29</v>
      </c>
      <c r="CR20" s="19">
        <v>796556.25</v>
      </c>
      <c r="CS20" s="20">
        <v>1107963.53</v>
      </c>
      <c r="CT20" s="20">
        <v>1493210.3</v>
      </c>
    </row>
    <row r="21" spans="1:98" s="24" customFormat="1" ht="15" customHeight="1">
      <c r="A21" s="18" t="s">
        <v>2816</v>
      </c>
      <c r="B21" s="18" t="s">
        <v>2817</v>
      </c>
      <c r="C21" s="19">
        <v>0</v>
      </c>
      <c r="D21" s="19">
        <v>1399354.52</v>
      </c>
      <c r="E21" s="19">
        <v>1676693.36</v>
      </c>
      <c r="F21" s="19">
        <v>1413328.98</v>
      </c>
      <c r="G21" s="19">
        <v>1223813.46</v>
      </c>
      <c r="H21" s="57">
        <v>1274505.79</v>
      </c>
      <c r="I21" s="19">
        <v>0</v>
      </c>
      <c r="J21" s="19">
        <v>1687431.23</v>
      </c>
      <c r="K21" s="19">
        <v>1029296.8</v>
      </c>
      <c r="L21" s="19">
        <v>1171946.36</v>
      </c>
      <c r="M21" s="20">
        <v>814864.61</v>
      </c>
      <c r="N21" s="57">
        <v>490560.52</v>
      </c>
      <c r="O21" s="19">
        <v>0</v>
      </c>
      <c r="P21" s="19">
        <v>248989.86</v>
      </c>
      <c r="Q21" s="19">
        <v>264209.7</v>
      </c>
      <c r="R21" s="19">
        <v>261222.38</v>
      </c>
      <c r="S21" s="20">
        <v>189292.79</v>
      </c>
      <c r="T21" s="58">
        <v>249139.96</v>
      </c>
      <c r="U21" s="19">
        <v>0</v>
      </c>
      <c r="V21" s="19">
        <v>345831.23</v>
      </c>
      <c r="W21" s="19">
        <v>326048.35</v>
      </c>
      <c r="X21" s="19">
        <v>161588.66</v>
      </c>
      <c r="Y21" s="20">
        <v>154382.22</v>
      </c>
      <c r="Z21" s="20">
        <v>120070.43</v>
      </c>
      <c r="AA21" s="19">
        <v>0</v>
      </c>
      <c r="AB21" s="19">
        <v>474184.81</v>
      </c>
      <c r="AC21" s="19">
        <v>307070.21</v>
      </c>
      <c r="AD21" s="19">
        <v>254657.35</v>
      </c>
      <c r="AE21" s="20">
        <v>232688.25</v>
      </c>
      <c r="AF21" s="20">
        <v>212685.46</v>
      </c>
      <c r="AG21" s="19">
        <v>0</v>
      </c>
      <c r="AH21" s="19">
        <v>313823</v>
      </c>
      <c r="AI21" s="19">
        <v>262241</v>
      </c>
      <c r="AJ21" s="19">
        <v>197952</v>
      </c>
      <c r="AK21" s="20">
        <v>407980.36</v>
      </c>
      <c r="AL21" s="20">
        <v>153012.52</v>
      </c>
      <c r="AM21" s="19">
        <v>0</v>
      </c>
      <c r="AN21" s="19">
        <v>991070</v>
      </c>
      <c r="AO21" s="21">
        <v>772644.69</v>
      </c>
      <c r="AP21" s="19">
        <v>893721.68</v>
      </c>
      <c r="AQ21" s="20">
        <v>475793.85</v>
      </c>
      <c r="AR21" s="22">
        <v>550637.66</v>
      </c>
      <c r="AS21" s="23">
        <v>0</v>
      </c>
      <c r="AT21" s="19">
        <v>703438.4</v>
      </c>
      <c r="AU21" s="19">
        <v>331276.11</v>
      </c>
      <c r="AV21" s="19">
        <v>278719.04</v>
      </c>
      <c r="AW21" s="20">
        <v>351750.16</v>
      </c>
      <c r="AX21" s="20">
        <v>255887.81</v>
      </c>
      <c r="AY21" s="19">
        <v>0</v>
      </c>
      <c r="AZ21" s="19">
        <v>307414.52</v>
      </c>
      <c r="BA21" s="19">
        <v>230818.05</v>
      </c>
      <c r="BB21" s="19">
        <v>316629.56</v>
      </c>
      <c r="BC21" s="20">
        <v>237417.85</v>
      </c>
      <c r="BD21" s="20">
        <v>164831.01</v>
      </c>
      <c r="BE21" s="19">
        <v>0</v>
      </c>
      <c r="BF21" s="19">
        <v>287990.59</v>
      </c>
      <c r="BG21" s="19">
        <v>163638.4</v>
      </c>
      <c r="BH21" s="19">
        <v>193130.75</v>
      </c>
      <c r="BI21" s="19">
        <v>172207.93</v>
      </c>
      <c r="BJ21" s="19">
        <v>77958</v>
      </c>
      <c r="BK21" s="19">
        <v>0</v>
      </c>
      <c r="BL21" s="19">
        <v>354495.28</v>
      </c>
      <c r="BM21" s="19">
        <v>343907.04</v>
      </c>
      <c r="BN21" s="19">
        <v>282536.08</v>
      </c>
      <c r="BO21" s="20">
        <v>267875.02</v>
      </c>
      <c r="BP21" s="20">
        <v>249222.75</v>
      </c>
      <c r="BQ21" s="19">
        <v>0</v>
      </c>
      <c r="BR21" s="19">
        <v>1332534.44</v>
      </c>
      <c r="BS21" s="19">
        <v>1144251.87</v>
      </c>
      <c r="BT21" s="19">
        <v>1999310.05</v>
      </c>
      <c r="BU21" s="20">
        <v>1018289.3</v>
      </c>
      <c r="BV21" s="20">
        <v>703356.18</v>
      </c>
      <c r="BW21" s="19">
        <v>0</v>
      </c>
      <c r="BX21" s="19">
        <v>251886.26</v>
      </c>
      <c r="BY21" s="19">
        <v>216500.51</v>
      </c>
      <c r="BZ21" s="19">
        <v>225618.83</v>
      </c>
      <c r="CA21" s="20">
        <v>125245.42</v>
      </c>
      <c r="CB21" s="20">
        <v>65753.24</v>
      </c>
      <c r="CC21" s="19">
        <v>0</v>
      </c>
      <c r="CD21" s="19">
        <v>286116.89</v>
      </c>
      <c r="CE21" s="19">
        <v>249362.55</v>
      </c>
      <c r="CF21" s="19">
        <v>417664.55</v>
      </c>
      <c r="CG21" s="20">
        <v>314492.65</v>
      </c>
      <c r="CH21" s="20">
        <v>74442.4</v>
      </c>
      <c r="CI21" s="19">
        <v>0</v>
      </c>
      <c r="CJ21" s="19">
        <v>153750.35</v>
      </c>
      <c r="CK21" s="19">
        <v>195290.5</v>
      </c>
      <c r="CL21" s="19">
        <v>271106.81</v>
      </c>
      <c r="CM21" s="20">
        <v>273808.78</v>
      </c>
      <c r="CN21" s="20">
        <v>140610.14</v>
      </c>
      <c r="CO21" s="19">
        <v>0</v>
      </c>
      <c r="CP21" s="19">
        <v>51227.65</v>
      </c>
      <c r="CQ21" s="19">
        <v>52891.71</v>
      </c>
      <c r="CR21" s="19">
        <v>63237.2</v>
      </c>
      <c r="CS21" s="20">
        <v>65742.29</v>
      </c>
      <c r="CT21" s="20">
        <v>49424.15</v>
      </c>
    </row>
    <row r="22" spans="1:98" s="24" customFormat="1" ht="15">
      <c r="A22" s="18" t="s">
        <v>2818</v>
      </c>
      <c r="B22" s="18" t="s">
        <v>2819</v>
      </c>
      <c r="C22" s="19">
        <v>55846731.37</v>
      </c>
      <c r="D22" s="19">
        <v>54083081.75</v>
      </c>
      <c r="E22" s="19">
        <v>32034651.36</v>
      </c>
      <c r="F22" s="19">
        <v>64662594.98</v>
      </c>
      <c r="G22" s="19">
        <v>66552478.52</v>
      </c>
      <c r="H22" s="57">
        <v>107841686.73</v>
      </c>
      <c r="I22" s="19">
        <v>11746351.59</v>
      </c>
      <c r="J22" s="19">
        <v>14220248.23</v>
      </c>
      <c r="K22" s="19">
        <v>15591324.55</v>
      </c>
      <c r="L22" s="19">
        <v>15842847.81</v>
      </c>
      <c r="M22" s="20">
        <v>13929555.44</v>
      </c>
      <c r="N22" s="57">
        <v>12515847.47</v>
      </c>
      <c r="O22" s="19">
        <v>2931411.11</v>
      </c>
      <c r="P22" s="19">
        <v>2480773.42</v>
      </c>
      <c r="Q22" s="19">
        <v>2295571.06</v>
      </c>
      <c r="R22" s="19">
        <v>2429259.11</v>
      </c>
      <c r="S22" s="20">
        <v>2642688.41</v>
      </c>
      <c r="T22" s="58">
        <v>4254880.5</v>
      </c>
      <c r="U22" s="19">
        <v>3475592.3</v>
      </c>
      <c r="V22" s="19">
        <v>3137278.95</v>
      </c>
      <c r="W22" s="19">
        <v>2262847.5</v>
      </c>
      <c r="X22" s="19">
        <v>2536962.48</v>
      </c>
      <c r="Y22" s="20">
        <v>2622399</v>
      </c>
      <c r="Z22" s="20">
        <v>2721351.47</v>
      </c>
      <c r="AA22" s="19">
        <v>3976257.34</v>
      </c>
      <c r="AB22" s="19">
        <v>2658251.87</v>
      </c>
      <c r="AC22" s="19">
        <v>2700937.87</v>
      </c>
      <c r="AD22" s="19">
        <v>3136542.18</v>
      </c>
      <c r="AE22" s="20">
        <v>2368907.96</v>
      </c>
      <c r="AF22" s="20">
        <v>4986742.52</v>
      </c>
      <c r="AG22" s="19">
        <v>2976555.2</v>
      </c>
      <c r="AH22" s="19">
        <v>2310835.36</v>
      </c>
      <c r="AI22" s="19">
        <v>2546483.4</v>
      </c>
      <c r="AJ22" s="19">
        <v>3527372</v>
      </c>
      <c r="AK22" s="20">
        <v>2617720.25</v>
      </c>
      <c r="AL22" s="20">
        <v>2774531.52</v>
      </c>
      <c r="AM22" s="19">
        <v>5109602.5</v>
      </c>
      <c r="AN22" s="19">
        <v>4390685</v>
      </c>
      <c r="AO22" s="21">
        <v>4569624</v>
      </c>
      <c r="AP22" s="19">
        <v>5654103.5</v>
      </c>
      <c r="AQ22" s="20">
        <v>6916216.13</v>
      </c>
      <c r="AR22" s="22">
        <v>23265598.8</v>
      </c>
      <c r="AS22" s="23">
        <v>3384963.24</v>
      </c>
      <c r="AT22" s="19">
        <v>3082015.87</v>
      </c>
      <c r="AU22" s="19">
        <v>3527979.86</v>
      </c>
      <c r="AV22" s="19">
        <v>3181560.54</v>
      </c>
      <c r="AW22" s="20">
        <v>3401285</v>
      </c>
      <c r="AX22" s="20">
        <v>3812504.45</v>
      </c>
      <c r="AY22" s="19">
        <v>3840922.85</v>
      </c>
      <c r="AZ22" s="19">
        <v>3555581.18</v>
      </c>
      <c r="BA22" s="19">
        <v>4857018.15</v>
      </c>
      <c r="BB22" s="19">
        <v>3978753.25</v>
      </c>
      <c r="BC22" s="20">
        <v>3629007.15</v>
      </c>
      <c r="BD22" s="20">
        <v>4326123.95</v>
      </c>
      <c r="BE22" s="19">
        <v>2669307.52</v>
      </c>
      <c r="BF22" s="19">
        <v>2277996.84</v>
      </c>
      <c r="BG22" s="19">
        <v>2794327.04</v>
      </c>
      <c r="BH22" s="19">
        <v>2437263.87</v>
      </c>
      <c r="BI22" s="19">
        <v>2206336</v>
      </c>
      <c r="BJ22" s="19">
        <v>2788135.6</v>
      </c>
      <c r="BK22" s="19">
        <v>1341649.6</v>
      </c>
      <c r="BL22" s="19">
        <v>1602745</v>
      </c>
      <c r="BM22" s="19">
        <v>1379349</v>
      </c>
      <c r="BN22" s="19">
        <v>1479289.3</v>
      </c>
      <c r="BO22" s="20">
        <v>1471358</v>
      </c>
      <c r="BP22" s="20">
        <v>2886964.88</v>
      </c>
      <c r="BQ22" s="19">
        <v>3225146.2</v>
      </c>
      <c r="BR22" s="19">
        <v>3237888.83</v>
      </c>
      <c r="BS22" s="19">
        <v>3598327.26</v>
      </c>
      <c r="BT22" s="19">
        <v>3214939.13</v>
      </c>
      <c r="BU22" s="20">
        <v>3412813.8</v>
      </c>
      <c r="BV22" s="20">
        <v>3086606.5</v>
      </c>
      <c r="BW22" s="19">
        <v>370402.71</v>
      </c>
      <c r="BX22" s="19">
        <v>246063</v>
      </c>
      <c r="BY22" s="19">
        <v>96065</v>
      </c>
      <c r="BZ22" s="19">
        <v>486803</v>
      </c>
      <c r="CA22" s="20">
        <v>721370</v>
      </c>
      <c r="CB22" s="20">
        <v>1079815.1</v>
      </c>
      <c r="CC22" s="19">
        <v>3736301.38</v>
      </c>
      <c r="CD22" s="19">
        <v>4267709.21</v>
      </c>
      <c r="CE22" s="19">
        <v>4180044</v>
      </c>
      <c r="CF22" s="19">
        <v>4085080.6</v>
      </c>
      <c r="CG22" s="20">
        <v>3714386.92</v>
      </c>
      <c r="CH22" s="20">
        <v>3395437.75</v>
      </c>
      <c r="CI22" s="19">
        <v>1109983</v>
      </c>
      <c r="CJ22" s="19">
        <v>1045647.1</v>
      </c>
      <c r="CK22" s="19">
        <v>1214983.58</v>
      </c>
      <c r="CL22" s="19">
        <v>1566354.17</v>
      </c>
      <c r="CM22" s="20">
        <v>1530756.4</v>
      </c>
      <c r="CN22" s="20">
        <v>2250227.9</v>
      </c>
      <c r="CO22" s="19">
        <v>1750051.47</v>
      </c>
      <c r="CP22" s="19">
        <v>1932320.75</v>
      </c>
      <c r="CQ22" s="19">
        <v>1321568.51</v>
      </c>
      <c r="CR22" s="19">
        <v>1298774.2</v>
      </c>
      <c r="CS22" s="20">
        <v>1580357.8</v>
      </c>
      <c r="CT22" s="20">
        <v>1824423.9</v>
      </c>
    </row>
    <row r="23" spans="1:98" s="24" customFormat="1" ht="15">
      <c r="A23" s="18" t="s">
        <v>2820</v>
      </c>
      <c r="B23" s="18" t="s">
        <v>2821</v>
      </c>
      <c r="C23" s="19">
        <v>340481492.9</v>
      </c>
      <c r="D23" s="19">
        <v>343245495.67999995</v>
      </c>
      <c r="E23" s="19">
        <v>362797528.49000007</v>
      </c>
      <c r="F23" s="19">
        <v>378172488.22</v>
      </c>
      <c r="G23" s="19">
        <v>391650350.0499999</v>
      </c>
      <c r="H23" s="57">
        <v>421687907.2300001</v>
      </c>
      <c r="I23" s="19">
        <v>140957275.29000002</v>
      </c>
      <c r="J23" s="19">
        <v>140407259.56999996</v>
      </c>
      <c r="K23" s="19">
        <v>147496528.03000003</v>
      </c>
      <c r="L23" s="19">
        <v>153565596.69</v>
      </c>
      <c r="M23" s="20">
        <v>159456507.37000003</v>
      </c>
      <c r="N23" s="57">
        <v>170615546.19</v>
      </c>
      <c r="O23" s="19">
        <v>37526286.17</v>
      </c>
      <c r="P23" s="19">
        <v>36581268.26</v>
      </c>
      <c r="Q23" s="19">
        <v>42517106.050000004</v>
      </c>
      <c r="R23" s="19">
        <v>44586441</v>
      </c>
      <c r="S23" s="20">
        <v>47644152.48</v>
      </c>
      <c r="T23" s="58">
        <v>50493604.489999995</v>
      </c>
      <c r="U23" s="19">
        <v>31919852.25</v>
      </c>
      <c r="V23" s="19">
        <v>30727194.01</v>
      </c>
      <c r="W23" s="19">
        <v>34409318.7</v>
      </c>
      <c r="X23" s="19">
        <v>35506170.21</v>
      </c>
      <c r="Y23" s="20">
        <v>35229028.190000005</v>
      </c>
      <c r="Z23" s="20">
        <v>35949167.910000004</v>
      </c>
      <c r="AA23" s="19">
        <v>30070376.34</v>
      </c>
      <c r="AB23" s="19">
        <v>29727859.94</v>
      </c>
      <c r="AC23" s="19">
        <v>28620524.4</v>
      </c>
      <c r="AD23" s="19">
        <v>33801100.81</v>
      </c>
      <c r="AE23" s="20">
        <v>34102423.85</v>
      </c>
      <c r="AF23" s="20">
        <v>33909336.36000001</v>
      </c>
      <c r="AG23" s="19">
        <v>31927296.310000002</v>
      </c>
      <c r="AH23" s="19">
        <v>31230358.29</v>
      </c>
      <c r="AI23" s="19">
        <v>33228519.57</v>
      </c>
      <c r="AJ23" s="19">
        <v>34765636.29</v>
      </c>
      <c r="AK23" s="20">
        <v>35184106.769999996</v>
      </c>
      <c r="AL23" s="20">
        <v>36308662.65</v>
      </c>
      <c r="AM23" s="19">
        <v>56875473.940000005</v>
      </c>
      <c r="AN23" s="19">
        <v>60299055.8</v>
      </c>
      <c r="AO23" s="21">
        <v>62913009.02</v>
      </c>
      <c r="AP23" s="19">
        <v>66632121.77</v>
      </c>
      <c r="AQ23" s="20">
        <v>70032471.49</v>
      </c>
      <c r="AR23" s="22">
        <v>74614411.22</v>
      </c>
      <c r="AS23" s="23">
        <v>25959095.38</v>
      </c>
      <c r="AT23" s="19">
        <v>27558840.58</v>
      </c>
      <c r="AU23" s="19">
        <v>28679469.36</v>
      </c>
      <c r="AV23" s="19">
        <v>26671218.869999997</v>
      </c>
      <c r="AW23" s="20">
        <v>27192482.69</v>
      </c>
      <c r="AX23" s="20">
        <v>33119785.319999997</v>
      </c>
      <c r="AY23" s="19">
        <v>27679409.2</v>
      </c>
      <c r="AZ23" s="19">
        <v>29176110.08</v>
      </c>
      <c r="BA23" s="19">
        <v>30044442.58</v>
      </c>
      <c r="BB23" s="19">
        <v>31254153.04</v>
      </c>
      <c r="BC23" s="20">
        <v>33156116.52</v>
      </c>
      <c r="BD23" s="20">
        <v>35235318.67999999</v>
      </c>
      <c r="BE23" s="19">
        <v>31901127.27</v>
      </c>
      <c r="BF23" s="19">
        <v>28335960.13</v>
      </c>
      <c r="BG23" s="19">
        <v>29150794.58</v>
      </c>
      <c r="BH23" s="19">
        <v>29490005.61</v>
      </c>
      <c r="BI23" s="19">
        <v>31106499.029999997</v>
      </c>
      <c r="BJ23" s="19">
        <v>34075048.93</v>
      </c>
      <c r="BK23" s="19">
        <v>30532071.58</v>
      </c>
      <c r="BL23" s="19">
        <v>31800643.03</v>
      </c>
      <c r="BM23" s="19">
        <v>33280687.01</v>
      </c>
      <c r="BN23" s="19">
        <v>33435958.48</v>
      </c>
      <c r="BO23" s="20">
        <v>35955217.5</v>
      </c>
      <c r="BP23" s="20">
        <v>39938303.36</v>
      </c>
      <c r="BQ23" s="19">
        <v>39091778.71</v>
      </c>
      <c r="BR23" s="19">
        <v>39413339.21</v>
      </c>
      <c r="BS23" s="19">
        <v>39756044.78</v>
      </c>
      <c r="BT23" s="19">
        <v>39087141.33</v>
      </c>
      <c r="BU23" s="20">
        <v>44194516.47</v>
      </c>
      <c r="BV23" s="20">
        <v>49877294.17999999</v>
      </c>
      <c r="BW23" s="19">
        <v>17550195.240000002</v>
      </c>
      <c r="BX23" s="19">
        <v>18288995.87</v>
      </c>
      <c r="BY23" s="19">
        <v>19319657.89</v>
      </c>
      <c r="BZ23" s="19">
        <v>19756841.29</v>
      </c>
      <c r="CA23" s="20">
        <v>21081435.02</v>
      </c>
      <c r="CB23" s="20">
        <v>22502649.119999994</v>
      </c>
      <c r="CC23" s="19">
        <v>32622563.76</v>
      </c>
      <c r="CD23" s="19">
        <v>32024243.92</v>
      </c>
      <c r="CE23" s="19">
        <v>33294801.5</v>
      </c>
      <c r="CF23" s="19">
        <v>34893262.75</v>
      </c>
      <c r="CG23" s="20">
        <v>36154308.379999995</v>
      </c>
      <c r="CH23" s="20">
        <v>39331193.300000004</v>
      </c>
      <c r="CI23" s="19">
        <v>23453013.020000003</v>
      </c>
      <c r="CJ23" s="19">
        <v>21644404.51</v>
      </c>
      <c r="CK23" s="19">
        <v>21125976.860000003</v>
      </c>
      <c r="CL23" s="19">
        <v>19629423.2</v>
      </c>
      <c r="CM23" s="20">
        <v>20855986.45</v>
      </c>
      <c r="CN23" s="20">
        <v>23161106.86</v>
      </c>
      <c r="CO23" s="19">
        <v>19266328.29</v>
      </c>
      <c r="CP23" s="19">
        <v>20648560.64</v>
      </c>
      <c r="CQ23" s="19">
        <v>22540465.16</v>
      </c>
      <c r="CR23" s="19">
        <v>24192480.75</v>
      </c>
      <c r="CS23" s="20">
        <v>25843936.16</v>
      </c>
      <c r="CT23" s="20">
        <v>28687738.92</v>
      </c>
    </row>
    <row r="24" spans="1:98" s="24" customFormat="1" ht="15">
      <c r="A24" s="18" t="s">
        <v>2822</v>
      </c>
      <c r="B24" s="18" t="s">
        <v>2844</v>
      </c>
      <c r="C24" s="19">
        <v>83081897.4</v>
      </c>
      <c r="D24" s="19">
        <v>87401439.76</v>
      </c>
      <c r="E24" s="19">
        <v>84383689.32</v>
      </c>
      <c r="F24" s="19">
        <v>85234006.64</v>
      </c>
      <c r="G24" s="19">
        <v>89133053.21</v>
      </c>
      <c r="H24" s="57">
        <v>88005768.45</v>
      </c>
      <c r="I24" s="19">
        <v>27347908.85</v>
      </c>
      <c r="J24" s="19">
        <v>29156589.11</v>
      </c>
      <c r="K24" s="19">
        <v>29550708.21</v>
      </c>
      <c r="L24" s="19">
        <v>31062786.990000002</v>
      </c>
      <c r="M24" s="20">
        <v>31562052.68</v>
      </c>
      <c r="N24" s="57">
        <v>26915844.16</v>
      </c>
      <c r="O24" s="19">
        <v>6631455.21</v>
      </c>
      <c r="P24" s="19">
        <v>6812177.050000001</v>
      </c>
      <c r="Q24" s="19">
        <v>7039029.99</v>
      </c>
      <c r="R24" s="19">
        <v>7677887.5</v>
      </c>
      <c r="S24" s="20">
        <v>7689678</v>
      </c>
      <c r="T24" s="58">
        <v>6712490</v>
      </c>
      <c r="U24" s="19">
        <v>5130782.890000001</v>
      </c>
      <c r="V24" s="19">
        <v>5651398.16</v>
      </c>
      <c r="W24" s="19">
        <v>5782947.15</v>
      </c>
      <c r="X24" s="19">
        <v>6232011.720000001</v>
      </c>
      <c r="Y24" s="20">
        <v>6400797</v>
      </c>
      <c r="Z24" s="20">
        <v>4512891.23</v>
      </c>
      <c r="AA24" s="19">
        <v>4043813.54</v>
      </c>
      <c r="AB24" s="19">
        <v>4537726.9799999995</v>
      </c>
      <c r="AC24" s="19">
        <v>5142055.2</v>
      </c>
      <c r="AD24" s="19">
        <v>5863833.239999999</v>
      </c>
      <c r="AE24" s="20">
        <v>6111193.9399999995</v>
      </c>
      <c r="AF24" s="20">
        <v>5885303.8100000005</v>
      </c>
      <c r="AG24" s="19">
        <v>2531778.88</v>
      </c>
      <c r="AH24" s="19">
        <v>2539797.34</v>
      </c>
      <c r="AI24" s="19">
        <v>2691586.44</v>
      </c>
      <c r="AJ24" s="19">
        <v>3181683</v>
      </c>
      <c r="AK24" s="20">
        <v>3203135</v>
      </c>
      <c r="AL24" s="20">
        <v>3167794</v>
      </c>
      <c r="AM24" s="19">
        <v>8828833.84</v>
      </c>
      <c r="AN24" s="19">
        <v>9879866</v>
      </c>
      <c r="AO24" s="21">
        <v>11152554.89</v>
      </c>
      <c r="AP24" s="19">
        <v>12531558.309999999</v>
      </c>
      <c r="AQ24" s="20">
        <v>11998320.469999999</v>
      </c>
      <c r="AR24" s="22">
        <v>11109047.73</v>
      </c>
      <c r="AS24" s="23">
        <v>6038294.5</v>
      </c>
      <c r="AT24" s="19">
        <v>5996236.5</v>
      </c>
      <c r="AU24" s="19">
        <v>6128413</v>
      </c>
      <c r="AV24" s="19">
        <v>6297145.5</v>
      </c>
      <c r="AW24" s="20">
        <v>6486908</v>
      </c>
      <c r="AX24" s="20">
        <v>5748309.6899999995</v>
      </c>
      <c r="AY24" s="19">
        <v>5118848.33</v>
      </c>
      <c r="AZ24" s="19">
        <v>5333446.29</v>
      </c>
      <c r="BA24" s="19">
        <v>5077451.12</v>
      </c>
      <c r="BB24" s="19">
        <v>5188783.94</v>
      </c>
      <c r="BC24" s="20">
        <v>5388245.58</v>
      </c>
      <c r="BD24" s="20">
        <v>4827580.59</v>
      </c>
      <c r="BE24" s="19">
        <v>6894928</v>
      </c>
      <c r="BF24" s="19">
        <v>7222076</v>
      </c>
      <c r="BG24" s="19">
        <v>7184183</v>
      </c>
      <c r="BH24" s="19">
        <v>7232591</v>
      </c>
      <c r="BI24" s="19">
        <v>7331620.4</v>
      </c>
      <c r="BJ24" s="19">
        <v>6972414</v>
      </c>
      <c r="BK24" s="19">
        <v>5869295.95</v>
      </c>
      <c r="BL24" s="19">
        <v>5901491.72</v>
      </c>
      <c r="BM24" s="19">
        <v>5811384.29</v>
      </c>
      <c r="BN24" s="19">
        <v>6346825</v>
      </c>
      <c r="BO24" s="20">
        <v>6275131</v>
      </c>
      <c r="BP24" s="20">
        <v>6055632</v>
      </c>
      <c r="BQ24" s="19">
        <v>9181800</v>
      </c>
      <c r="BR24" s="19">
        <v>10750413</v>
      </c>
      <c r="BS24" s="19">
        <v>12380649.790000001</v>
      </c>
      <c r="BT24" s="19">
        <v>15661489.47</v>
      </c>
      <c r="BU24" s="20">
        <v>14828738.509999998</v>
      </c>
      <c r="BV24" s="20">
        <v>11281467.790000001</v>
      </c>
      <c r="BW24" s="19">
        <v>2889343</v>
      </c>
      <c r="BX24" s="19">
        <v>3086027</v>
      </c>
      <c r="BY24" s="19">
        <v>2835284</v>
      </c>
      <c r="BZ24" s="19">
        <v>2957186</v>
      </c>
      <c r="CA24" s="20">
        <v>3272630</v>
      </c>
      <c r="CB24" s="20">
        <v>2907189.9</v>
      </c>
      <c r="CC24" s="19">
        <v>9969377</v>
      </c>
      <c r="CD24" s="19">
        <v>9710190.700000001</v>
      </c>
      <c r="CE24" s="19">
        <v>10380589.5</v>
      </c>
      <c r="CF24" s="19">
        <v>11767766.620000001</v>
      </c>
      <c r="CG24" s="20">
        <v>11228756.21</v>
      </c>
      <c r="CH24" s="20">
        <v>10746869</v>
      </c>
      <c r="CI24" s="19">
        <v>3042116</v>
      </c>
      <c r="CJ24" s="19">
        <v>3475148.5700000003</v>
      </c>
      <c r="CK24" s="19">
        <v>4036010.24</v>
      </c>
      <c r="CL24" s="19">
        <v>4488809.2</v>
      </c>
      <c r="CM24" s="20">
        <v>4305848.300000001</v>
      </c>
      <c r="CN24" s="20">
        <v>4466137.54</v>
      </c>
      <c r="CO24" s="19">
        <v>4955623.96</v>
      </c>
      <c r="CP24" s="19">
        <v>4949112.5</v>
      </c>
      <c r="CQ24" s="19">
        <v>4899329</v>
      </c>
      <c r="CR24" s="19">
        <v>4981817.92</v>
      </c>
      <c r="CS24" s="20">
        <v>5011030.63</v>
      </c>
      <c r="CT24" s="20">
        <v>4457469.42</v>
      </c>
    </row>
    <row r="25" spans="1:98" s="24" customFormat="1" ht="15">
      <c r="A25" s="18" t="s">
        <v>2823</v>
      </c>
      <c r="B25" s="18" t="s">
        <v>2824</v>
      </c>
      <c r="C25" s="19">
        <v>176112901.84</v>
      </c>
      <c r="D25" s="19">
        <v>177066089.5</v>
      </c>
      <c r="E25" s="19">
        <v>172092610.13</v>
      </c>
      <c r="F25" s="19">
        <v>187124576.22</v>
      </c>
      <c r="G25" s="19">
        <v>209122498.82999998</v>
      </c>
      <c r="H25" s="57">
        <v>221310611.73000002</v>
      </c>
      <c r="I25" s="19">
        <v>52241882.2</v>
      </c>
      <c r="J25" s="19">
        <v>65327424.36</v>
      </c>
      <c r="K25" s="19">
        <v>63284482.68</v>
      </c>
      <c r="L25" s="19">
        <v>65784019.54000001</v>
      </c>
      <c r="M25" s="20">
        <v>64057412.44</v>
      </c>
      <c r="N25" s="57">
        <v>72464824.21</v>
      </c>
      <c r="O25" s="19">
        <v>13965357.42</v>
      </c>
      <c r="P25" s="19">
        <v>13608749</v>
      </c>
      <c r="Q25" s="19">
        <v>14843735</v>
      </c>
      <c r="R25" s="19">
        <v>14085104</v>
      </c>
      <c r="S25" s="20">
        <v>13886782</v>
      </c>
      <c r="T25" s="58">
        <v>14533227.5</v>
      </c>
      <c r="U25" s="19">
        <v>9091565</v>
      </c>
      <c r="V25" s="19">
        <v>9146951.75</v>
      </c>
      <c r="W25" s="19">
        <v>10225456.8</v>
      </c>
      <c r="X25" s="19">
        <v>8982253.5</v>
      </c>
      <c r="Y25" s="20">
        <v>9627709.25</v>
      </c>
      <c r="Z25" s="20">
        <v>10621162.5</v>
      </c>
      <c r="AA25" s="19">
        <v>10679805</v>
      </c>
      <c r="AB25" s="19">
        <v>9993467.5</v>
      </c>
      <c r="AC25" s="19">
        <v>9080616.25</v>
      </c>
      <c r="AD25" s="19">
        <v>11761734.5</v>
      </c>
      <c r="AE25" s="20">
        <v>11983693</v>
      </c>
      <c r="AF25" s="20">
        <v>15830266.25</v>
      </c>
      <c r="AG25" s="19">
        <v>7087327.5</v>
      </c>
      <c r="AH25" s="19">
        <v>7462881.25</v>
      </c>
      <c r="AI25" s="19">
        <v>8027642.5</v>
      </c>
      <c r="AJ25" s="19">
        <v>7712175</v>
      </c>
      <c r="AK25" s="20">
        <v>7474125.5</v>
      </c>
      <c r="AL25" s="20">
        <v>8628870</v>
      </c>
      <c r="AM25" s="19">
        <v>21910022</v>
      </c>
      <c r="AN25" s="19">
        <v>20843131</v>
      </c>
      <c r="AO25" s="21">
        <v>26842640</v>
      </c>
      <c r="AP25" s="19">
        <v>28648748</v>
      </c>
      <c r="AQ25" s="20">
        <v>33065875.560000002</v>
      </c>
      <c r="AR25" s="22">
        <v>35302355.5</v>
      </c>
      <c r="AS25" s="23">
        <v>11348750</v>
      </c>
      <c r="AT25" s="19">
        <v>11403132.5</v>
      </c>
      <c r="AU25" s="19">
        <v>12118661.5</v>
      </c>
      <c r="AV25" s="19">
        <v>11646707.5</v>
      </c>
      <c r="AW25" s="20">
        <v>12058232.75</v>
      </c>
      <c r="AX25" s="20">
        <v>13198905.5</v>
      </c>
      <c r="AY25" s="19">
        <v>10680962.33</v>
      </c>
      <c r="AZ25" s="19">
        <v>11015740</v>
      </c>
      <c r="BA25" s="19">
        <v>10753555</v>
      </c>
      <c r="BB25" s="19">
        <v>11162268</v>
      </c>
      <c r="BC25" s="20">
        <v>11266532.5</v>
      </c>
      <c r="BD25" s="20">
        <v>15460090.5</v>
      </c>
      <c r="BE25" s="19">
        <v>11902257</v>
      </c>
      <c r="BF25" s="19">
        <v>11666207.5</v>
      </c>
      <c r="BG25" s="19">
        <v>12176363.33</v>
      </c>
      <c r="BH25" s="19">
        <v>13085019.45</v>
      </c>
      <c r="BI25" s="19">
        <v>12269563.5</v>
      </c>
      <c r="BJ25" s="19">
        <v>13705837.5</v>
      </c>
      <c r="BK25" s="19">
        <v>10399793</v>
      </c>
      <c r="BL25" s="19">
        <v>10024720.25</v>
      </c>
      <c r="BM25" s="19">
        <v>10289632.57</v>
      </c>
      <c r="BN25" s="19">
        <v>10162521</v>
      </c>
      <c r="BO25" s="20">
        <v>10666940</v>
      </c>
      <c r="BP25" s="20">
        <v>11942218.5</v>
      </c>
      <c r="BQ25" s="19">
        <v>16124519.25</v>
      </c>
      <c r="BR25" s="19">
        <v>17820360</v>
      </c>
      <c r="BS25" s="19">
        <v>19178312</v>
      </c>
      <c r="BT25" s="19">
        <v>20490619.25</v>
      </c>
      <c r="BU25" s="20">
        <v>20324242.75</v>
      </c>
      <c r="BV25" s="20">
        <v>28239218.75</v>
      </c>
      <c r="BW25" s="19">
        <v>6559920.25</v>
      </c>
      <c r="BX25" s="19">
        <v>6940948.75</v>
      </c>
      <c r="BY25" s="19">
        <v>6882206.3</v>
      </c>
      <c r="BZ25" s="19">
        <v>6799450</v>
      </c>
      <c r="CA25" s="20">
        <v>6894006.25</v>
      </c>
      <c r="CB25" s="20">
        <v>7771132.5</v>
      </c>
      <c r="CC25" s="19">
        <v>17962352.25</v>
      </c>
      <c r="CD25" s="19">
        <v>15408953.75</v>
      </c>
      <c r="CE25" s="19">
        <v>15371148.5</v>
      </c>
      <c r="CF25" s="19">
        <v>14226520.5</v>
      </c>
      <c r="CG25" s="20">
        <v>15493934.75</v>
      </c>
      <c r="CH25" s="20">
        <v>21649905.5</v>
      </c>
      <c r="CI25" s="19">
        <v>7626411.61</v>
      </c>
      <c r="CJ25" s="19">
        <v>8478085</v>
      </c>
      <c r="CK25" s="19">
        <v>9040790</v>
      </c>
      <c r="CL25" s="19">
        <v>9932331.44</v>
      </c>
      <c r="CM25" s="20">
        <v>9662292.34</v>
      </c>
      <c r="CN25" s="20">
        <v>8068876.92</v>
      </c>
      <c r="CO25" s="19">
        <v>7344486.25</v>
      </c>
      <c r="CP25" s="19">
        <v>7845093.25</v>
      </c>
      <c r="CQ25" s="19">
        <v>7700740</v>
      </c>
      <c r="CR25" s="19">
        <v>7973885</v>
      </c>
      <c r="CS25" s="20">
        <v>7999461.25</v>
      </c>
      <c r="CT25" s="20">
        <v>8320616.25</v>
      </c>
    </row>
    <row r="26" spans="1:98" s="24" customFormat="1" ht="15">
      <c r="A26" s="18" t="s">
        <v>2825</v>
      </c>
      <c r="B26" s="18" t="s">
        <v>2826</v>
      </c>
      <c r="C26" s="19">
        <v>21714528</v>
      </c>
      <c r="D26" s="19">
        <v>25709848.2</v>
      </c>
      <c r="E26" s="19">
        <v>25640972.89</v>
      </c>
      <c r="F26" s="19">
        <v>26089718.119999997</v>
      </c>
      <c r="G26" s="19">
        <v>27353858.29</v>
      </c>
      <c r="H26" s="57">
        <v>58281049.69</v>
      </c>
      <c r="I26" s="19">
        <v>7981907.390000001</v>
      </c>
      <c r="J26" s="19">
        <v>11202371.43</v>
      </c>
      <c r="K26" s="19">
        <v>11082711.01</v>
      </c>
      <c r="L26" s="19">
        <v>11533920.879999999</v>
      </c>
      <c r="M26" s="20">
        <v>10868628.3</v>
      </c>
      <c r="N26" s="57">
        <v>10714622.399999999</v>
      </c>
      <c r="O26" s="19">
        <v>772720.3</v>
      </c>
      <c r="P26" s="19">
        <v>3004698.55</v>
      </c>
      <c r="Q26" s="19">
        <v>3686117.9600000004</v>
      </c>
      <c r="R26" s="19">
        <v>3116219.4899999998</v>
      </c>
      <c r="S26" s="20">
        <v>3121122.3600000003</v>
      </c>
      <c r="T26" s="58">
        <v>2956132.6599999997</v>
      </c>
      <c r="U26" s="19">
        <v>1366054.79</v>
      </c>
      <c r="V26" s="19">
        <v>1501134.08</v>
      </c>
      <c r="W26" s="19">
        <v>1800240.5800000003</v>
      </c>
      <c r="X26" s="19">
        <v>1820273.5000000002</v>
      </c>
      <c r="Y26" s="20">
        <v>1779252.59</v>
      </c>
      <c r="Z26" s="20">
        <v>1749991.6500000001</v>
      </c>
      <c r="AA26" s="19">
        <v>1895396.4</v>
      </c>
      <c r="AB26" s="19">
        <v>1955681.2600000002</v>
      </c>
      <c r="AC26" s="19">
        <v>1966662.4399999997</v>
      </c>
      <c r="AD26" s="19">
        <v>1999834.2499999998</v>
      </c>
      <c r="AE26" s="20">
        <v>2777992.38</v>
      </c>
      <c r="AF26" s="20">
        <v>2024750.3400000003</v>
      </c>
      <c r="AG26" s="19">
        <v>1292337.0799999998</v>
      </c>
      <c r="AH26" s="19">
        <v>1243401.6500000001</v>
      </c>
      <c r="AI26" s="19">
        <v>1424488.3499999999</v>
      </c>
      <c r="AJ26" s="19">
        <v>1469896.07</v>
      </c>
      <c r="AK26" s="20">
        <v>1471593.04</v>
      </c>
      <c r="AL26" s="20">
        <v>1518821.2199999997</v>
      </c>
      <c r="AM26" s="19">
        <v>3104517.88</v>
      </c>
      <c r="AN26" s="19">
        <v>3704759.3600000003</v>
      </c>
      <c r="AO26" s="21">
        <v>3746488.4099999997</v>
      </c>
      <c r="AP26" s="19">
        <v>4321592.62</v>
      </c>
      <c r="AQ26" s="20">
        <v>3923073.8</v>
      </c>
      <c r="AR26" s="22">
        <v>3685656.08</v>
      </c>
      <c r="AS26" s="23">
        <v>1288679.83</v>
      </c>
      <c r="AT26" s="19">
        <v>1922606.3</v>
      </c>
      <c r="AU26" s="19">
        <v>2360609.49</v>
      </c>
      <c r="AV26" s="19">
        <v>2226463.95</v>
      </c>
      <c r="AW26" s="20">
        <v>1888850.9</v>
      </c>
      <c r="AX26" s="20">
        <v>1930644.45</v>
      </c>
      <c r="AY26" s="19">
        <v>1426191.29</v>
      </c>
      <c r="AZ26" s="19">
        <v>1736418.66</v>
      </c>
      <c r="BA26" s="19">
        <v>1603168.53</v>
      </c>
      <c r="BB26" s="19">
        <v>1635343.6900000002</v>
      </c>
      <c r="BC26" s="20">
        <v>1761812.29</v>
      </c>
      <c r="BD26" s="20">
        <v>1674898.34</v>
      </c>
      <c r="BE26" s="19">
        <v>1944554.28</v>
      </c>
      <c r="BF26" s="19">
        <v>1925667.65</v>
      </c>
      <c r="BG26" s="19">
        <v>1931059.0299999998</v>
      </c>
      <c r="BH26" s="19">
        <v>2038732.47</v>
      </c>
      <c r="BI26" s="19">
        <v>2181796.63</v>
      </c>
      <c r="BJ26" s="19">
        <v>3318422.52</v>
      </c>
      <c r="BK26" s="19">
        <v>1853325.4500000002</v>
      </c>
      <c r="BL26" s="19">
        <v>2258473.28</v>
      </c>
      <c r="BM26" s="19">
        <v>2491274.43</v>
      </c>
      <c r="BN26" s="19">
        <v>2233263.94</v>
      </c>
      <c r="BO26" s="20">
        <v>2453523.3</v>
      </c>
      <c r="BP26" s="20">
        <v>2283781.86</v>
      </c>
      <c r="BQ26" s="19">
        <v>2589171.24</v>
      </c>
      <c r="BR26" s="19">
        <v>2557394</v>
      </c>
      <c r="BS26" s="19">
        <v>2928445.2800000003</v>
      </c>
      <c r="BT26" s="19">
        <v>2953751.7399999998</v>
      </c>
      <c r="BU26" s="20">
        <v>3173955.7699999996</v>
      </c>
      <c r="BV26" s="20">
        <v>2766928.1</v>
      </c>
      <c r="BW26" s="19">
        <v>885175.4400000001</v>
      </c>
      <c r="BX26" s="19">
        <v>1306900.0499999998</v>
      </c>
      <c r="BY26" s="19">
        <v>1379865.7999999998</v>
      </c>
      <c r="BZ26" s="19">
        <v>1238971.27</v>
      </c>
      <c r="CA26" s="20">
        <v>1385332.56</v>
      </c>
      <c r="CB26" s="20">
        <v>1375269.31</v>
      </c>
      <c r="CC26" s="19">
        <v>1978732.7799999998</v>
      </c>
      <c r="CD26" s="19">
        <v>2304996.6</v>
      </c>
      <c r="CE26" s="19">
        <v>2402345.32</v>
      </c>
      <c r="CF26" s="19">
        <v>2653663.83</v>
      </c>
      <c r="CG26" s="20">
        <v>2489699.44</v>
      </c>
      <c r="CH26" s="20">
        <v>2362310.4200000004</v>
      </c>
      <c r="CI26" s="19">
        <v>1139286.8900000001</v>
      </c>
      <c r="CJ26" s="19">
        <v>1186616.8699999999</v>
      </c>
      <c r="CK26" s="19">
        <v>1251117.78</v>
      </c>
      <c r="CL26" s="19">
        <v>1230183.0699999998</v>
      </c>
      <c r="CM26" s="20">
        <v>1069360.51</v>
      </c>
      <c r="CN26" s="20">
        <v>1320381.2</v>
      </c>
      <c r="CO26" s="19">
        <v>936584.26</v>
      </c>
      <c r="CP26" s="19">
        <v>1114287.63</v>
      </c>
      <c r="CQ26" s="19">
        <v>1207681.1600000001</v>
      </c>
      <c r="CR26" s="19">
        <v>1552440.24</v>
      </c>
      <c r="CS26" s="20">
        <v>1338541.02</v>
      </c>
      <c r="CT26" s="20">
        <v>1323983.07</v>
      </c>
    </row>
    <row r="27" spans="1:98" s="24" customFormat="1" ht="15">
      <c r="A27" s="18" t="s">
        <v>2827</v>
      </c>
      <c r="B27" s="18" t="s">
        <v>2828</v>
      </c>
      <c r="C27" s="19">
        <v>65704932.71</v>
      </c>
      <c r="D27" s="19">
        <v>84135210.83999999</v>
      </c>
      <c r="E27" s="19">
        <v>66738137.21</v>
      </c>
      <c r="F27" s="19">
        <v>99165982.85000002</v>
      </c>
      <c r="G27" s="19">
        <v>105465598.71</v>
      </c>
      <c r="H27" s="57">
        <v>115145284.36999999</v>
      </c>
      <c r="I27" s="19">
        <v>23066847.66</v>
      </c>
      <c r="J27" s="19">
        <v>24753630.45</v>
      </c>
      <c r="K27" s="19">
        <v>28077000.66</v>
      </c>
      <c r="L27" s="19">
        <v>34379931.58</v>
      </c>
      <c r="M27" s="20">
        <v>30110380.31</v>
      </c>
      <c r="N27" s="57">
        <v>27472147.78</v>
      </c>
      <c r="O27" s="19">
        <v>3044830.58</v>
      </c>
      <c r="P27" s="19">
        <v>2843101.75</v>
      </c>
      <c r="Q27" s="19">
        <v>3030078.02</v>
      </c>
      <c r="R27" s="19">
        <v>2586472.84</v>
      </c>
      <c r="S27" s="20">
        <v>2918485.9299999997</v>
      </c>
      <c r="T27" s="58">
        <v>4316627.72</v>
      </c>
      <c r="U27" s="19">
        <v>3203885.19</v>
      </c>
      <c r="V27" s="19">
        <v>2361765.64</v>
      </c>
      <c r="W27" s="19">
        <v>2956933.08</v>
      </c>
      <c r="X27" s="19">
        <v>2417487.3800000004</v>
      </c>
      <c r="Y27" s="20">
        <v>1791407.7600000002</v>
      </c>
      <c r="Z27" s="20">
        <v>3268437.5700000003</v>
      </c>
      <c r="AA27" s="19">
        <v>4365183.4799999995</v>
      </c>
      <c r="AB27" s="19">
        <v>2995553.4699999997</v>
      </c>
      <c r="AC27" s="19">
        <v>5336810.37</v>
      </c>
      <c r="AD27" s="19">
        <v>4838242.550000001</v>
      </c>
      <c r="AE27" s="20">
        <v>5222017.459999999</v>
      </c>
      <c r="AF27" s="20">
        <v>8247593.569999999</v>
      </c>
      <c r="AG27" s="19">
        <v>2020290.47</v>
      </c>
      <c r="AH27" s="19">
        <v>2336302.58</v>
      </c>
      <c r="AI27" s="19">
        <v>3282039.76</v>
      </c>
      <c r="AJ27" s="19">
        <v>2317488.8899999997</v>
      </c>
      <c r="AK27" s="20">
        <v>1969071.3199999998</v>
      </c>
      <c r="AL27" s="20">
        <v>5238579.31</v>
      </c>
      <c r="AM27" s="19">
        <v>8267053.22</v>
      </c>
      <c r="AN27" s="19">
        <v>6920908.65</v>
      </c>
      <c r="AO27" s="21">
        <v>6641213.9</v>
      </c>
      <c r="AP27" s="19">
        <v>7440190.71</v>
      </c>
      <c r="AQ27" s="20">
        <v>10668513.05</v>
      </c>
      <c r="AR27" s="22">
        <v>9896618.719999999</v>
      </c>
      <c r="AS27" s="23">
        <v>3156984.96</v>
      </c>
      <c r="AT27" s="19">
        <v>2719022.03</v>
      </c>
      <c r="AU27" s="19">
        <v>3008247.4000000004</v>
      </c>
      <c r="AV27" s="19">
        <v>3061811.8200000003</v>
      </c>
      <c r="AW27" s="20">
        <v>3028959.46</v>
      </c>
      <c r="AX27" s="20">
        <v>5685735.66</v>
      </c>
      <c r="AY27" s="19">
        <v>5344121.63</v>
      </c>
      <c r="AZ27" s="19">
        <v>5008729.32</v>
      </c>
      <c r="BA27" s="19">
        <v>5041209.28</v>
      </c>
      <c r="BB27" s="19">
        <v>5200040.8</v>
      </c>
      <c r="BC27" s="20">
        <v>5059512.789999999</v>
      </c>
      <c r="BD27" s="20">
        <v>5677693.88</v>
      </c>
      <c r="BE27" s="19">
        <v>3765653.2800000003</v>
      </c>
      <c r="BF27" s="19">
        <v>3498473.3000000003</v>
      </c>
      <c r="BG27" s="19">
        <v>2321974.37</v>
      </c>
      <c r="BH27" s="19">
        <v>2215955.7300000004</v>
      </c>
      <c r="BI27" s="19">
        <v>3226981.22</v>
      </c>
      <c r="BJ27" s="19">
        <v>4650286.92</v>
      </c>
      <c r="BK27" s="19">
        <v>3662161.38</v>
      </c>
      <c r="BL27" s="19">
        <v>3816736.59</v>
      </c>
      <c r="BM27" s="19">
        <v>5309537.1899999995</v>
      </c>
      <c r="BN27" s="19">
        <v>4701255.13</v>
      </c>
      <c r="BO27" s="20">
        <v>5316966.27</v>
      </c>
      <c r="BP27" s="20">
        <v>9130653.37</v>
      </c>
      <c r="BQ27" s="19">
        <v>7606461.319999999</v>
      </c>
      <c r="BR27" s="19">
        <v>7979212.02</v>
      </c>
      <c r="BS27" s="19">
        <v>8584502.17</v>
      </c>
      <c r="BT27" s="19">
        <v>7509160.7700000005</v>
      </c>
      <c r="BU27" s="20">
        <v>5762595.61</v>
      </c>
      <c r="BV27" s="20">
        <v>12783579.05</v>
      </c>
      <c r="BW27" s="19">
        <v>2925652.79</v>
      </c>
      <c r="BX27" s="19">
        <v>2288654.3</v>
      </c>
      <c r="BY27" s="19">
        <v>2511027.5799999996</v>
      </c>
      <c r="BZ27" s="19">
        <v>2748740.2199999997</v>
      </c>
      <c r="CA27" s="20">
        <v>2308300.3299999996</v>
      </c>
      <c r="CB27" s="20">
        <v>3045876.09</v>
      </c>
      <c r="CC27" s="19">
        <v>5087629.62</v>
      </c>
      <c r="CD27" s="19">
        <v>4570569.379999999</v>
      </c>
      <c r="CE27" s="19">
        <v>5311075.02</v>
      </c>
      <c r="CF27" s="19">
        <v>4358824.52</v>
      </c>
      <c r="CG27" s="20">
        <v>5395414.79</v>
      </c>
      <c r="CH27" s="20">
        <v>21916497.15</v>
      </c>
      <c r="CI27" s="19">
        <v>1764319.37</v>
      </c>
      <c r="CJ27" s="19">
        <v>1966935.43</v>
      </c>
      <c r="CK27" s="19">
        <v>2217044.3200000003</v>
      </c>
      <c r="CL27" s="19">
        <v>2990527.2</v>
      </c>
      <c r="CM27" s="20">
        <v>2577375.99</v>
      </c>
      <c r="CN27" s="20">
        <v>3765898.6799999997</v>
      </c>
      <c r="CO27" s="19">
        <v>2130083.9699999997</v>
      </c>
      <c r="CP27" s="19">
        <v>5226802.649999999</v>
      </c>
      <c r="CQ27" s="19">
        <v>3276502.19</v>
      </c>
      <c r="CR27" s="19">
        <v>2926083.5</v>
      </c>
      <c r="CS27" s="20">
        <v>2973205.67</v>
      </c>
      <c r="CT27" s="20">
        <v>4449995.2</v>
      </c>
    </row>
    <row r="28" spans="1:98" s="24" customFormat="1" ht="15">
      <c r="A28" s="18" t="s">
        <v>2829</v>
      </c>
      <c r="B28" s="18" t="s">
        <v>2830</v>
      </c>
      <c r="C28" s="19">
        <v>31757437.5</v>
      </c>
      <c r="D28" s="19">
        <v>30843665.35</v>
      </c>
      <c r="E28" s="19">
        <v>31020773.180000003</v>
      </c>
      <c r="F28" s="19">
        <v>33112366.89</v>
      </c>
      <c r="G28" s="19">
        <v>29791878.24</v>
      </c>
      <c r="H28" s="57">
        <v>31551774.509999998</v>
      </c>
      <c r="I28" s="19">
        <v>12718223.540000001</v>
      </c>
      <c r="J28" s="19">
        <v>12074777.46</v>
      </c>
      <c r="K28" s="19">
        <v>13795368.36</v>
      </c>
      <c r="L28" s="19">
        <v>16599966.820000002</v>
      </c>
      <c r="M28" s="20">
        <v>17033696.12</v>
      </c>
      <c r="N28" s="57">
        <v>14788957.31</v>
      </c>
      <c r="O28" s="19">
        <v>2828639.02</v>
      </c>
      <c r="P28" s="19">
        <v>2717048.3000000003</v>
      </c>
      <c r="Q28" s="19">
        <v>2885481.6300000004</v>
      </c>
      <c r="R28" s="19">
        <v>2654471.0999999996</v>
      </c>
      <c r="S28" s="20">
        <v>2785186.36</v>
      </c>
      <c r="T28" s="58">
        <v>2515008.19</v>
      </c>
      <c r="U28" s="19">
        <v>2027970.9600000002</v>
      </c>
      <c r="V28" s="19">
        <v>1889840.32</v>
      </c>
      <c r="W28" s="19">
        <v>2074841.34</v>
      </c>
      <c r="X28" s="19">
        <v>2476628.91</v>
      </c>
      <c r="Y28" s="20">
        <v>2350682.07</v>
      </c>
      <c r="Z28" s="20">
        <v>3145335.7</v>
      </c>
      <c r="AA28" s="19">
        <v>1693700.03</v>
      </c>
      <c r="AB28" s="19">
        <v>1620579.13</v>
      </c>
      <c r="AC28" s="19">
        <v>1737460.1800000002</v>
      </c>
      <c r="AD28" s="19">
        <v>1570048.5000000002</v>
      </c>
      <c r="AE28" s="20">
        <v>1765434.69</v>
      </c>
      <c r="AF28" s="20">
        <v>1713655.5699999998</v>
      </c>
      <c r="AG28" s="19">
        <v>1808879.85</v>
      </c>
      <c r="AH28" s="19">
        <v>1758598.9300000002</v>
      </c>
      <c r="AI28" s="19">
        <v>1794202.69</v>
      </c>
      <c r="AJ28" s="19">
        <v>1656625.97</v>
      </c>
      <c r="AK28" s="20">
        <v>1512169.73</v>
      </c>
      <c r="AL28" s="20">
        <v>1468994.5</v>
      </c>
      <c r="AM28" s="19">
        <v>4124797.0700000003</v>
      </c>
      <c r="AN28" s="19">
        <v>5471647.719999999</v>
      </c>
      <c r="AO28" s="21">
        <v>5668844.390000001</v>
      </c>
      <c r="AP28" s="19">
        <v>6598074.84</v>
      </c>
      <c r="AQ28" s="20">
        <v>5981489.779999999</v>
      </c>
      <c r="AR28" s="22">
        <v>6384586.68</v>
      </c>
      <c r="AS28" s="23">
        <v>2098436.17</v>
      </c>
      <c r="AT28" s="19">
        <v>2065176.44</v>
      </c>
      <c r="AU28" s="19">
        <v>2038311.0799999998</v>
      </c>
      <c r="AV28" s="19">
        <v>2122886.3</v>
      </c>
      <c r="AW28" s="20">
        <v>2134053.87</v>
      </c>
      <c r="AX28" s="20">
        <v>2074723.68</v>
      </c>
      <c r="AY28" s="19">
        <v>2293022.98</v>
      </c>
      <c r="AZ28" s="19">
        <v>2405826.2600000002</v>
      </c>
      <c r="BA28" s="19">
        <v>2186033.63</v>
      </c>
      <c r="BB28" s="19">
        <v>2344900.29</v>
      </c>
      <c r="BC28" s="20">
        <v>2306547.61</v>
      </c>
      <c r="BD28" s="20">
        <v>2080065.4000000001</v>
      </c>
      <c r="BE28" s="19">
        <v>2572438.84</v>
      </c>
      <c r="BF28" s="19">
        <v>2380777.15</v>
      </c>
      <c r="BG28" s="19">
        <v>2449809.12</v>
      </c>
      <c r="BH28" s="19">
        <v>2672668.64</v>
      </c>
      <c r="BI28" s="19">
        <v>2478581.56</v>
      </c>
      <c r="BJ28" s="19">
        <v>2130598.57</v>
      </c>
      <c r="BK28" s="19">
        <v>1729036.7999999998</v>
      </c>
      <c r="BL28" s="19">
        <v>1597086.9999999998</v>
      </c>
      <c r="BM28" s="19">
        <v>1808905.3099999998</v>
      </c>
      <c r="BN28" s="19">
        <v>1940841.29</v>
      </c>
      <c r="BO28" s="20">
        <v>1947513.26</v>
      </c>
      <c r="BP28" s="20">
        <v>1989818.02</v>
      </c>
      <c r="BQ28" s="19">
        <v>3343379.48</v>
      </c>
      <c r="BR28" s="19">
        <v>3187491.28</v>
      </c>
      <c r="BS28" s="19">
        <v>3479252.2800000003</v>
      </c>
      <c r="BT28" s="19">
        <v>4062260.7</v>
      </c>
      <c r="BU28" s="20">
        <v>4048398.93</v>
      </c>
      <c r="BV28" s="20">
        <v>4379907.390000001</v>
      </c>
      <c r="BW28" s="19">
        <v>1237047.3800000001</v>
      </c>
      <c r="BX28" s="19">
        <v>1094775</v>
      </c>
      <c r="BY28" s="19">
        <v>1144862.86</v>
      </c>
      <c r="BZ28" s="19">
        <v>1259330.8</v>
      </c>
      <c r="CA28" s="20">
        <v>1193539.4300000002</v>
      </c>
      <c r="CB28" s="20">
        <v>1094190.61</v>
      </c>
      <c r="CC28" s="19">
        <v>2582238.9599999995</v>
      </c>
      <c r="CD28" s="19">
        <v>2331712.2699999996</v>
      </c>
      <c r="CE28" s="19">
        <v>2418252.79</v>
      </c>
      <c r="CF28" s="19">
        <v>2790144.8899999997</v>
      </c>
      <c r="CG28" s="20">
        <v>2577666.07</v>
      </c>
      <c r="CH28" s="20">
        <v>3205795.3000000003</v>
      </c>
      <c r="CI28" s="19">
        <v>1546639.95</v>
      </c>
      <c r="CJ28" s="19">
        <v>1491687.47</v>
      </c>
      <c r="CK28" s="19">
        <v>1702069.31</v>
      </c>
      <c r="CL28" s="19">
        <v>1726136.42</v>
      </c>
      <c r="CM28" s="20">
        <v>1837130.47</v>
      </c>
      <c r="CN28" s="20">
        <v>1902750.28</v>
      </c>
      <c r="CO28" s="19">
        <v>1435008.98</v>
      </c>
      <c r="CP28" s="19">
        <v>1506956.63</v>
      </c>
      <c r="CQ28" s="19">
        <v>1531858.01</v>
      </c>
      <c r="CR28" s="19">
        <v>1565848.77</v>
      </c>
      <c r="CS28" s="20">
        <v>1506031</v>
      </c>
      <c r="CT28" s="20">
        <v>1446373.79</v>
      </c>
    </row>
    <row r="29" spans="1:98" s="24" customFormat="1" ht="15">
      <c r="A29" s="18" t="s">
        <v>2831</v>
      </c>
      <c r="B29" s="18" t="s">
        <v>2832</v>
      </c>
      <c r="C29" s="19">
        <v>42534496.629999995</v>
      </c>
      <c r="D29" s="19">
        <v>37414229.96</v>
      </c>
      <c r="E29" s="19">
        <v>40421494.68</v>
      </c>
      <c r="F29" s="19">
        <v>41619101.17</v>
      </c>
      <c r="G29" s="19">
        <v>40703533.62</v>
      </c>
      <c r="H29" s="57">
        <v>39126240</v>
      </c>
      <c r="I29" s="19">
        <v>11107226.7</v>
      </c>
      <c r="J29" s="19">
        <v>13169574.47</v>
      </c>
      <c r="K29" s="19">
        <v>12007438.540000001</v>
      </c>
      <c r="L29" s="19">
        <v>10452341.04</v>
      </c>
      <c r="M29" s="20">
        <v>9747822.45</v>
      </c>
      <c r="N29" s="57">
        <v>8327617.74</v>
      </c>
      <c r="O29" s="19">
        <v>2413035.5999999996</v>
      </c>
      <c r="P29" s="19">
        <v>3050371.13</v>
      </c>
      <c r="Q29" s="19">
        <v>2755815.3800000004</v>
      </c>
      <c r="R29" s="19">
        <v>2670579.04</v>
      </c>
      <c r="S29" s="20">
        <v>2207159.99</v>
      </c>
      <c r="T29" s="58">
        <v>2950787.1700000004</v>
      </c>
      <c r="U29" s="19">
        <v>3967425.16</v>
      </c>
      <c r="V29" s="19">
        <v>2760467.17</v>
      </c>
      <c r="W29" s="19">
        <v>2972776.99</v>
      </c>
      <c r="X29" s="19">
        <v>1988443.37</v>
      </c>
      <c r="Y29" s="20">
        <v>2184347.01</v>
      </c>
      <c r="Z29" s="20">
        <v>3782294.12</v>
      </c>
      <c r="AA29" s="19">
        <v>2157253.33</v>
      </c>
      <c r="AB29" s="19">
        <v>2049891.9599999997</v>
      </c>
      <c r="AC29" s="19">
        <v>2674322.0199999996</v>
      </c>
      <c r="AD29" s="19">
        <v>2383583.71</v>
      </c>
      <c r="AE29" s="20">
        <v>1850004.8699999999</v>
      </c>
      <c r="AF29" s="20">
        <v>3336613.48</v>
      </c>
      <c r="AG29" s="19">
        <v>2446778.12</v>
      </c>
      <c r="AH29" s="19">
        <v>2329408.26</v>
      </c>
      <c r="AI29" s="19">
        <v>1812628.51</v>
      </c>
      <c r="AJ29" s="19">
        <v>1356733.56</v>
      </c>
      <c r="AK29" s="20">
        <v>1002233.8799999999</v>
      </c>
      <c r="AL29" s="20">
        <v>1843045.96</v>
      </c>
      <c r="AM29" s="19">
        <v>5031937.010000001</v>
      </c>
      <c r="AN29" s="19">
        <v>5941226.6</v>
      </c>
      <c r="AO29" s="21">
        <v>5943863.81</v>
      </c>
      <c r="AP29" s="19">
        <v>5602983.029999999</v>
      </c>
      <c r="AQ29" s="20">
        <v>6815605.600000001</v>
      </c>
      <c r="AR29" s="22">
        <v>6680153.380000001</v>
      </c>
      <c r="AS29" s="23">
        <v>2334986.86</v>
      </c>
      <c r="AT29" s="19">
        <v>2873473.7600000002</v>
      </c>
      <c r="AU29" s="19">
        <v>2726931.9000000004</v>
      </c>
      <c r="AV29" s="19">
        <v>3099969.59</v>
      </c>
      <c r="AW29" s="20">
        <v>2873911.84</v>
      </c>
      <c r="AX29" s="20">
        <v>3198025.28</v>
      </c>
      <c r="AY29" s="19">
        <v>2844602.4400000004</v>
      </c>
      <c r="AZ29" s="19">
        <v>2902319.99</v>
      </c>
      <c r="BA29" s="19">
        <v>2180531.0700000003</v>
      </c>
      <c r="BB29" s="19">
        <v>2195998.3000000003</v>
      </c>
      <c r="BC29" s="20">
        <v>2280780.02</v>
      </c>
      <c r="BD29" s="20">
        <v>3298383.1700000004</v>
      </c>
      <c r="BE29" s="19">
        <v>3965614.15</v>
      </c>
      <c r="BF29" s="19">
        <v>3325156.45</v>
      </c>
      <c r="BG29" s="19">
        <v>2703285.31</v>
      </c>
      <c r="BH29" s="19">
        <v>2560240.7</v>
      </c>
      <c r="BI29" s="19">
        <v>3065819.130000001</v>
      </c>
      <c r="BJ29" s="19">
        <v>4367825.29</v>
      </c>
      <c r="BK29" s="19">
        <v>3463290.42</v>
      </c>
      <c r="BL29" s="19">
        <v>3172941.2399999998</v>
      </c>
      <c r="BM29" s="19">
        <v>3338034.8600000003</v>
      </c>
      <c r="BN29" s="19">
        <v>3335089.47</v>
      </c>
      <c r="BO29" s="20">
        <v>3195312</v>
      </c>
      <c r="BP29" s="20">
        <v>3663197.36</v>
      </c>
      <c r="BQ29" s="19">
        <v>3715923.1199999996</v>
      </c>
      <c r="BR29" s="19">
        <v>3970130.5500000003</v>
      </c>
      <c r="BS29" s="19">
        <v>4501146.720000001</v>
      </c>
      <c r="BT29" s="19">
        <v>4758028.39</v>
      </c>
      <c r="BU29" s="20">
        <v>4995566.78</v>
      </c>
      <c r="BV29" s="20">
        <v>6500832.0600000005</v>
      </c>
      <c r="BW29" s="19">
        <v>1168144.2100000002</v>
      </c>
      <c r="BX29" s="19">
        <v>1160085.1099999999</v>
      </c>
      <c r="BY29" s="19">
        <v>1034245.97</v>
      </c>
      <c r="BZ29" s="19">
        <v>1138071.46</v>
      </c>
      <c r="CA29" s="20">
        <v>1118082.49</v>
      </c>
      <c r="CB29" s="20">
        <v>1139400.93</v>
      </c>
      <c r="CC29" s="19">
        <v>3094736.0000000005</v>
      </c>
      <c r="CD29" s="19">
        <v>2476585.41</v>
      </c>
      <c r="CE29" s="19">
        <v>3560771.62</v>
      </c>
      <c r="CF29" s="19">
        <v>3431604.2500000005</v>
      </c>
      <c r="CG29" s="20">
        <v>3729883.98</v>
      </c>
      <c r="CH29" s="20">
        <v>5183120.42</v>
      </c>
      <c r="CI29" s="19">
        <v>1324448.25</v>
      </c>
      <c r="CJ29" s="19">
        <v>1564089.25</v>
      </c>
      <c r="CK29" s="19">
        <v>1944038.79</v>
      </c>
      <c r="CL29" s="19">
        <v>2549360.04</v>
      </c>
      <c r="CM29" s="20">
        <v>2264655.73</v>
      </c>
      <c r="CN29" s="20">
        <v>2413625.5900000003</v>
      </c>
      <c r="CO29" s="19">
        <v>1751299.86</v>
      </c>
      <c r="CP29" s="19">
        <v>2300015.58</v>
      </c>
      <c r="CQ29" s="19">
        <v>1312799.67</v>
      </c>
      <c r="CR29" s="19">
        <v>1457777.08</v>
      </c>
      <c r="CS29" s="20">
        <v>1415259.08</v>
      </c>
      <c r="CT29" s="20">
        <v>1858208.0499999998</v>
      </c>
    </row>
    <row r="30" spans="1:98" s="24" customFormat="1" ht="15">
      <c r="A30" s="18" t="s">
        <v>2833</v>
      </c>
      <c r="B30" s="18" t="s">
        <v>2834</v>
      </c>
      <c r="C30" s="19">
        <v>86784157.25999999</v>
      </c>
      <c r="D30" s="19">
        <v>107320191.35000001</v>
      </c>
      <c r="E30" s="19">
        <v>114183916.55000001</v>
      </c>
      <c r="F30" s="19">
        <v>104287740.03999998</v>
      </c>
      <c r="G30" s="19">
        <v>104216411.47999999</v>
      </c>
      <c r="H30" s="57">
        <v>95186036.02</v>
      </c>
      <c r="I30" s="19">
        <v>29868450.46</v>
      </c>
      <c r="J30" s="19">
        <v>32415332.27</v>
      </c>
      <c r="K30" s="19">
        <v>38974325.449999996</v>
      </c>
      <c r="L30" s="19">
        <v>43804361.190000005</v>
      </c>
      <c r="M30" s="20">
        <v>47863518.91</v>
      </c>
      <c r="N30" s="57">
        <v>46634713.78000001</v>
      </c>
      <c r="O30" s="19">
        <v>2789140.16</v>
      </c>
      <c r="P30" s="19">
        <v>2515295.58</v>
      </c>
      <c r="Q30" s="19">
        <v>3505093.0699999994</v>
      </c>
      <c r="R30" s="19">
        <v>3639091.9200000004</v>
      </c>
      <c r="S30" s="20">
        <v>3548229.5900000003</v>
      </c>
      <c r="T30" s="58">
        <v>3688740.22</v>
      </c>
      <c r="U30" s="19">
        <v>4438068.66</v>
      </c>
      <c r="V30" s="19">
        <v>9492248.110000001</v>
      </c>
      <c r="W30" s="19">
        <v>3708663.0199999996</v>
      </c>
      <c r="X30" s="19">
        <v>6759517.75</v>
      </c>
      <c r="Y30" s="20">
        <v>10218353.72</v>
      </c>
      <c r="Z30" s="20">
        <v>8791683.68</v>
      </c>
      <c r="AA30" s="19">
        <v>5536559.91</v>
      </c>
      <c r="AB30" s="19">
        <v>5128247.89</v>
      </c>
      <c r="AC30" s="19">
        <v>4840208.2</v>
      </c>
      <c r="AD30" s="19">
        <v>5964566.969999999</v>
      </c>
      <c r="AE30" s="20">
        <v>5173731.719999999</v>
      </c>
      <c r="AF30" s="20">
        <v>5173731.719999999</v>
      </c>
      <c r="AG30" s="19">
        <v>2679962.1700000004</v>
      </c>
      <c r="AH30" s="19">
        <v>2634144.000000001</v>
      </c>
      <c r="AI30" s="19">
        <v>2781684.96</v>
      </c>
      <c r="AJ30" s="19">
        <v>2888034.9599999995</v>
      </c>
      <c r="AK30" s="20">
        <v>3035482.4400000004</v>
      </c>
      <c r="AL30" s="20">
        <v>2793562.77</v>
      </c>
      <c r="AM30" s="19">
        <v>6663769.04</v>
      </c>
      <c r="AN30" s="19">
        <v>10849926.080000002</v>
      </c>
      <c r="AO30" s="21">
        <v>34685540.43</v>
      </c>
      <c r="AP30" s="19">
        <v>18566942.68</v>
      </c>
      <c r="AQ30" s="20">
        <v>4243301.9399999995</v>
      </c>
      <c r="AR30" s="22">
        <v>13016718.630000003</v>
      </c>
      <c r="AS30" s="23">
        <v>1575770.82</v>
      </c>
      <c r="AT30" s="19">
        <v>1474962.29</v>
      </c>
      <c r="AU30" s="19">
        <v>1726329.28</v>
      </c>
      <c r="AV30" s="19">
        <v>2204611.25</v>
      </c>
      <c r="AW30" s="20">
        <v>2186544.5199999996</v>
      </c>
      <c r="AX30" s="20">
        <v>3205376.6899999995</v>
      </c>
      <c r="AY30" s="19">
        <v>4657628.57</v>
      </c>
      <c r="AZ30" s="19">
        <v>5625548.370000001</v>
      </c>
      <c r="BA30" s="19">
        <v>5572819.04</v>
      </c>
      <c r="BB30" s="19">
        <v>5957366.529999999</v>
      </c>
      <c r="BC30" s="20">
        <v>5929323.800000001</v>
      </c>
      <c r="BD30" s="20">
        <v>6486369.72</v>
      </c>
      <c r="BE30" s="19">
        <v>3706984.880000001</v>
      </c>
      <c r="BF30" s="19">
        <v>3363988.6500000004</v>
      </c>
      <c r="BG30" s="19">
        <v>2870894.06</v>
      </c>
      <c r="BH30" s="19">
        <v>2671675.41</v>
      </c>
      <c r="BI30" s="19">
        <v>2885412.66</v>
      </c>
      <c r="BJ30" s="19">
        <v>4780112.83</v>
      </c>
      <c r="BK30" s="19">
        <v>4462174.9</v>
      </c>
      <c r="BL30" s="19">
        <v>3329836.57</v>
      </c>
      <c r="BM30" s="19">
        <v>3885731.2199999993</v>
      </c>
      <c r="BN30" s="19">
        <v>5729300.86</v>
      </c>
      <c r="BO30" s="20">
        <v>6202897.04</v>
      </c>
      <c r="BP30" s="20">
        <v>6191943.53</v>
      </c>
      <c r="BQ30" s="19">
        <v>10857794.550000003</v>
      </c>
      <c r="BR30" s="19">
        <v>11214199.88</v>
      </c>
      <c r="BS30" s="19">
        <v>14895480.719999999</v>
      </c>
      <c r="BT30" s="19">
        <v>17254383.459999997</v>
      </c>
      <c r="BU30" s="20">
        <v>15335878.03</v>
      </c>
      <c r="BV30" s="20">
        <v>10525499.349999996</v>
      </c>
      <c r="BW30" s="19">
        <v>2690699.83</v>
      </c>
      <c r="BX30" s="19">
        <v>2705282.95</v>
      </c>
      <c r="BY30" s="19">
        <v>2756199.5500000003</v>
      </c>
      <c r="BZ30" s="19">
        <v>3693417.639999999</v>
      </c>
      <c r="CA30" s="20">
        <v>2882295.35</v>
      </c>
      <c r="CB30" s="20">
        <v>2897146.89</v>
      </c>
      <c r="CC30" s="19">
        <v>4378535.430000001</v>
      </c>
      <c r="CD30" s="19">
        <v>4344704.54</v>
      </c>
      <c r="CE30" s="19">
        <v>4355859.43</v>
      </c>
      <c r="CF30" s="19">
        <v>4019670.1199999996</v>
      </c>
      <c r="CG30" s="20">
        <v>8605483.459999999</v>
      </c>
      <c r="CH30" s="20">
        <v>7671141.630000001</v>
      </c>
      <c r="CI30" s="19">
        <v>3837552.96</v>
      </c>
      <c r="CJ30" s="19">
        <v>3618891.3300000005</v>
      </c>
      <c r="CK30" s="19">
        <v>4167926.6099999994</v>
      </c>
      <c r="CL30" s="19">
        <v>4235371.77</v>
      </c>
      <c r="CM30" s="20">
        <v>4498119.670000001</v>
      </c>
      <c r="CN30" s="20">
        <v>5429166.59</v>
      </c>
      <c r="CO30" s="19">
        <v>2332237.9699999997</v>
      </c>
      <c r="CP30" s="19">
        <v>3485817.87</v>
      </c>
      <c r="CQ30" s="19">
        <v>3833482.7899999996</v>
      </c>
      <c r="CR30" s="19">
        <v>4002783.17</v>
      </c>
      <c r="CS30" s="20">
        <v>1891270.72</v>
      </c>
      <c r="CT30" s="20">
        <v>4110577.4400000004</v>
      </c>
    </row>
    <row r="31" spans="1:98" s="24" customFormat="1" ht="15">
      <c r="A31" s="18" t="s">
        <v>2835</v>
      </c>
      <c r="B31" s="18" t="s">
        <v>2836</v>
      </c>
      <c r="C31" s="19">
        <v>0</v>
      </c>
      <c r="D31" s="19">
        <v>18764684.310000002</v>
      </c>
      <c r="E31" s="19">
        <v>3690237.46</v>
      </c>
      <c r="F31" s="19">
        <v>7880337.09</v>
      </c>
      <c r="G31" s="19">
        <v>165170</v>
      </c>
      <c r="H31" s="57">
        <v>214893.09</v>
      </c>
      <c r="I31" s="19">
        <v>0</v>
      </c>
      <c r="J31" s="19">
        <v>3078194.4399999995</v>
      </c>
      <c r="K31" s="19">
        <v>585201.25</v>
      </c>
      <c r="L31" s="19">
        <v>263336.75</v>
      </c>
      <c r="M31" s="20">
        <v>1040566.5</v>
      </c>
      <c r="N31" s="57">
        <v>12531.68</v>
      </c>
      <c r="O31" s="19">
        <v>0</v>
      </c>
      <c r="P31" s="19">
        <v>332937.05</v>
      </c>
      <c r="Q31" s="19">
        <v>77968.4</v>
      </c>
      <c r="R31" s="19">
        <v>53031.85</v>
      </c>
      <c r="S31" s="20">
        <v>74974.95</v>
      </c>
      <c r="T31" s="58">
        <v>2954.4</v>
      </c>
      <c r="U31" s="19">
        <v>0</v>
      </c>
      <c r="V31" s="19">
        <v>805790.5800000001</v>
      </c>
      <c r="W31" s="19">
        <v>101832.4</v>
      </c>
      <c r="X31" s="19">
        <v>256982</v>
      </c>
      <c r="Y31" s="20">
        <v>58958.9</v>
      </c>
      <c r="Z31" s="20">
        <v>-41758.21</v>
      </c>
      <c r="AA31" s="19">
        <v>0</v>
      </c>
      <c r="AB31" s="19">
        <v>149443.65</v>
      </c>
      <c r="AC31" s="19">
        <v>314249.184</v>
      </c>
      <c r="AD31" s="19">
        <v>91326.38</v>
      </c>
      <c r="AE31" s="20">
        <v>52304.87</v>
      </c>
      <c r="AF31" s="20">
        <v>55027.42</v>
      </c>
      <c r="AG31" s="19">
        <v>0</v>
      </c>
      <c r="AH31" s="19">
        <v>97110.68</v>
      </c>
      <c r="AI31" s="19">
        <v>2031</v>
      </c>
      <c r="AJ31" s="19">
        <v>45843</v>
      </c>
      <c r="AK31" s="20"/>
      <c r="AL31" s="20">
        <v>0</v>
      </c>
      <c r="AM31" s="19">
        <v>0</v>
      </c>
      <c r="AN31" s="19">
        <v>0</v>
      </c>
      <c r="AO31" s="21">
        <v>568047.75</v>
      </c>
      <c r="AP31" s="19">
        <v>1775107.3</v>
      </c>
      <c r="AQ31" s="20">
        <v>1192514.81</v>
      </c>
      <c r="AR31" s="22">
        <v>52381.44</v>
      </c>
      <c r="AS31" s="23">
        <v>0</v>
      </c>
      <c r="AT31" s="19">
        <v>824655.98</v>
      </c>
      <c r="AU31" s="19">
        <v>365266.45</v>
      </c>
      <c r="AV31" s="19">
        <v>160221.55</v>
      </c>
      <c r="AW31" s="20">
        <v>208182.35</v>
      </c>
      <c r="AX31" s="20">
        <v>36491.64</v>
      </c>
      <c r="AY31" s="19">
        <v>0</v>
      </c>
      <c r="AZ31" s="19">
        <v>429668.75</v>
      </c>
      <c r="BA31" s="19">
        <v>45994.25</v>
      </c>
      <c r="BB31" s="19">
        <v>62297.2</v>
      </c>
      <c r="BC31" s="20">
        <v>65393.25</v>
      </c>
      <c r="BD31" s="20">
        <v>16040.5</v>
      </c>
      <c r="BE31" s="19">
        <v>0</v>
      </c>
      <c r="BF31" s="19">
        <v>70880.09</v>
      </c>
      <c r="BG31" s="19">
        <v>287826.35</v>
      </c>
      <c r="BH31" s="19">
        <v>34607.549999999996</v>
      </c>
      <c r="BI31" s="19">
        <v>131599.7</v>
      </c>
      <c r="BJ31" s="19">
        <v>79515.36</v>
      </c>
      <c r="BK31" s="19">
        <v>0</v>
      </c>
      <c r="BL31" s="19">
        <v>205901.55</v>
      </c>
      <c r="BM31" s="19">
        <v>0</v>
      </c>
      <c r="BN31" s="19">
        <v>0</v>
      </c>
      <c r="BO31" s="20">
        <v>0</v>
      </c>
      <c r="BP31" s="20">
        <v>2784.5</v>
      </c>
      <c r="BQ31" s="19">
        <v>0</v>
      </c>
      <c r="BR31" s="19">
        <v>1204900.1</v>
      </c>
      <c r="BS31" s="19">
        <v>571033.8</v>
      </c>
      <c r="BT31" s="19">
        <v>2036423.5999999999</v>
      </c>
      <c r="BU31" s="20">
        <v>1206003.04</v>
      </c>
      <c r="BV31" s="20">
        <v>358407.62</v>
      </c>
      <c r="BW31" s="19">
        <v>0</v>
      </c>
      <c r="BX31" s="19">
        <v>87950.6</v>
      </c>
      <c r="BY31" s="19">
        <v>26904.95</v>
      </c>
      <c r="BZ31" s="19">
        <v>662296.8</v>
      </c>
      <c r="CA31" s="20">
        <v>52150.97</v>
      </c>
      <c r="CB31" s="20">
        <v>6460.88</v>
      </c>
      <c r="CC31" s="19">
        <v>0</v>
      </c>
      <c r="CD31" s="19">
        <v>151760.03000000003</v>
      </c>
      <c r="CE31" s="19">
        <v>0</v>
      </c>
      <c r="CF31" s="19">
        <v>58710.4</v>
      </c>
      <c r="CG31" s="20">
        <v>0</v>
      </c>
      <c r="CH31" s="20">
        <v>0</v>
      </c>
      <c r="CI31" s="19">
        <v>0</v>
      </c>
      <c r="CJ31" s="19">
        <v>198691.57</v>
      </c>
      <c r="CK31" s="19">
        <v>19845.350000000002</v>
      </c>
      <c r="CL31" s="19">
        <v>40983</v>
      </c>
      <c r="CM31" s="20">
        <v>0</v>
      </c>
      <c r="CN31" s="20">
        <v>0</v>
      </c>
      <c r="CO31" s="19">
        <v>0</v>
      </c>
      <c r="CP31" s="19">
        <v>169747.66999999998</v>
      </c>
      <c r="CQ31" s="19">
        <v>42822.2</v>
      </c>
      <c r="CR31" s="19">
        <v>25603.45</v>
      </c>
      <c r="CS31" s="20">
        <v>0</v>
      </c>
      <c r="CT31" s="20">
        <v>3810.88</v>
      </c>
    </row>
    <row r="32" spans="1:98" s="24" customFormat="1" ht="15.75" customHeight="1">
      <c r="A32" s="18" t="s">
        <v>2837</v>
      </c>
      <c r="B32" s="18" t="s">
        <v>2838</v>
      </c>
      <c r="C32" s="19">
        <v>50103673.31999999</v>
      </c>
      <c r="D32" s="19">
        <v>124082624.66999999</v>
      </c>
      <c r="E32" s="19">
        <v>156128013.56</v>
      </c>
      <c r="F32" s="19">
        <v>35346137.089999996</v>
      </c>
      <c r="G32" s="19">
        <v>43435496.26</v>
      </c>
      <c r="H32" s="57">
        <v>56901814.72</v>
      </c>
      <c r="I32" s="19">
        <v>29468844.870000005</v>
      </c>
      <c r="J32" s="19">
        <v>17109276.19</v>
      </c>
      <c r="K32" s="19">
        <v>15356378.140000002</v>
      </c>
      <c r="L32" s="19">
        <v>13907327.32</v>
      </c>
      <c r="M32" s="20">
        <v>19864846.9</v>
      </c>
      <c r="N32" s="57">
        <v>11713756.22</v>
      </c>
      <c r="O32" s="19">
        <v>4714060.010000001</v>
      </c>
      <c r="P32" s="19">
        <v>6416425.199999999</v>
      </c>
      <c r="Q32" s="19">
        <v>6951690.12</v>
      </c>
      <c r="R32" s="19">
        <v>10202825.62</v>
      </c>
      <c r="S32" s="20">
        <v>9527252.04</v>
      </c>
      <c r="T32" s="58">
        <v>7846642.010000001</v>
      </c>
      <c r="U32" s="19">
        <v>7434325.91</v>
      </c>
      <c r="V32" s="19">
        <v>8185643.32</v>
      </c>
      <c r="W32" s="19">
        <v>11420884.51</v>
      </c>
      <c r="X32" s="19">
        <v>5756422.55</v>
      </c>
      <c r="Y32" s="20">
        <v>4025878</v>
      </c>
      <c r="Z32" s="20">
        <v>6547034.69</v>
      </c>
      <c r="AA32" s="19">
        <v>4539600.99</v>
      </c>
      <c r="AB32" s="19">
        <v>5575736.69</v>
      </c>
      <c r="AC32" s="19">
        <v>4126891.17</v>
      </c>
      <c r="AD32" s="19">
        <v>5842387.9</v>
      </c>
      <c r="AE32" s="20">
        <v>5454784.4</v>
      </c>
      <c r="AF32" s="20">
        <v>5874132.340000001</v>
      </c>
      <c r="AG32" s="19">
        <v>8573684.7</v>
      </c>
      <c r="AH32" s="19">
        <v>9094742.16</v>
      </c>
      <c r="AI32" s="19">
        <v>9674238.610000001</v>
      </c>
      <c r="AJ32" s="19">
        <v>10332077.55</v>
      </c>
      <c r="AK32" s="20">
        <v>8033884.24</v>
      </c>
      <c r="AL32" s="20">
        <v>6754656.54</v>
      </c>
      <c r="AM32" s="19">
        <v>15898057.44</v>
      </c>
      <c r="AN32" s="19">
        <v>17269750.299999997</v>
      </c>
      <c r="AO32" s="21">
        <v>23234554.21</v>
      </c>
      <c r="AP32" s="19">
        <v>27502765.41</v>
      </c>
      <c r="AQ32" s="20">
        <v>22868439.37</v>
      </c>
      <c r="AR32" s="22">
        <v>18805412.669999998</v>
      </c>
      <c r="AS32" s="23">
        <v>9373823.81</v>
      </c>
      <c r="AT32" s="19">
        <v>9142626.52</v>
      </c>
      <c r="AU32" s="19">
        <v>9843478</v>
      </c>
      <c r="AV32" s="19">
        <v>6213346.4</v>
      </c>
      <c r="AW32" s="20">
        <v>6302362.35</v>
      </c>
      <c r="AX32" s="20">
        <v>6721748.819999999</v>
      </c>
      <c r="AY32" s="19">
        <v>9208014.720000003</v>
      </c>
      <c r="AZ32" s="19">
        <v>12048797.709999997</v>
      </c>
      <c r="BA32" s="19">
        <v>12328141.65</v>
      </c>
      <c r="BB32" s="19">
        <v>11828120.4</v>
      </c>
      <c r="BC32" s="20">
        <v>11361821.5</v>
      </c>
      <c r="BD32" s="20">
        <v>9754197.98</v>
      </c>
      <c r="BE32" s="19">
        <v>7041233.1</v>
      </c>
      <c r="BF32" s="19">
        <v>7689115.46</v>
      </c>
      <c r="BG32" s="19"/>
      <c r="BH32" s="19">
        <v>10480938</v>
      </c>
      <c r="BI32" s="19">
        <v>11684696.99</v>
      </c>
      <c r="BJ32" s="19">
        <v>9801153.599999998</v>
      </c>
      <c r="BK32" s="19">
        <v>8213129.590000001</v>
      </c>
      <c r="BL32" s="19">
        <v>7398199.45</v>
      </c>
      <c r="BM32" s="19">
        <v>8655908.68</v>
      </c>
      <c r="BN32" s="19">
        <v>8383693.7700000005</v>
      </c>
      <c r="BO32" s="20">
        <v>8507544.92</v>
      </c>
      <c r="BP32" s="20">
        <v>9809753.18</v>
      </c>
      <c r="BQ32" s="19">
        <v>17365433.810000002</v>
      </c>
      <c r="BR32" s="19">
        <v>15608831.29</v>
      </c>
      <c r="BS32" s="19">
        <v>18687507.39</v>
      </c>
      <c r="BT32" s="19">
        <v>21744782.440000005</v>
      </c>
      <c r="BU32" s="20">
        <v>16110138.93</v>
      </c>
      <c r="BV32" s="20">
        <v>14845288.84</v>
      </c>
      <c r="BW32" s="19">
        <v>5552439.74</v>
      </c>
      <c r="BX32" s="19">
        <v>4875677.569999999</v>
      </c>
      <c r="BY32" s="19">
        <v>4479993.73</v>
      </c>
      <c r="BZ32" s="19">
        <v>4859726.05</v>
      </c>
      <c r="CA32" s="20">
        <v>4986329.86</v>
      </c>
      <c r="CB32" s="20">
        <v>4295406.27</v>
      </c>
      <c r="CC32" s="19">
        <v>11293291.6</v>
      </c>
      <c r="CD32" s="19">
        <v>16165097.66</v>
      </c>
      <c r="CE32" s="19">
        <v>15775661.9</v>
      </c>
      <c r="CF32" s="19">
        <v>18392368.1</v>
      </c>
      <c r="CG32" s="20">
        <v>18582806.43</v>
      </c>
      <c r="CH32" s="20">
        <v>13349221.200000001</v>
      </c>
      <c r="CI32" s="19">
        <v>4296547.005</v>
      </c>
      <c r="CJ32" s="19">
        <v>4887242.29</v>
      </c>
      <c r="CK32" s="19">
        <v>2329540.41</v>
      </c>
      <c r="CL32" s="19">
        <v>141360</v>
      </c>
      <c r="CM32" s="20">
        <v>2707225.19</v>
      </c>
      <c r="CN32" s="20">
        <v>418818.75</v>
      </c>
      <c r="CO32" s="19">
        <v>1738864.95</v>
      </c>
      <c r="CP32" s="19">
        <v>1985464.35</v>
      </c>
      <c r="CQ32" s="19">
        <v>2674269.8</v>
      </c>
      <c r="CR32" s="19">
        <v>3020206.75</v>
      </c>
      <c r="CS32" s="20">
        <v>2398779.45</v>
      </c>
      <c r="CT32" s="20">
        <v>2850275.6</v>
      </c>
    </row>
    <row r="33" spans="1:98" s="24" customFormat="1" ht="14.25" customHeight="1">
      <c r="A33" s="29" t="s">
        <v>2870</v>
      </c>
      <c r="B33" s="30" t="s">
        <v>2871</v>
      </c>
      <c r="C33" s="19"/>
      <c r="D33" s="19"/>
      <c r="E33" s="19"/>
      <c r="F33" s="19">
        <v>866090.31</v>
      </c>
      <c r="G33" s="19">
        <v>532025.39</v>
      </c>
      <c r="H33" s="57">
        <v>106325.74</v>
      </c>
      <c r="I33" s="19"/>
      <c r="J33" s="19"/>
      <c r="K33" s="19"/>
      <c r="L33" s="19">
        <v>309913.84</v>
      </c>
      <c r="M33" s="20">
        <v>69954.28</v>
      </c>
      <c r="N33" s="57">
        <v>5585.57</v>
      </c>
      <c r="O33" s="19"/>
      <c r="P33" s="19"/>
      <c r="Q33" s="19"/>
      <c r="R33" s="19">
        <v>0</v>
      </c>
      <c r="S33" s="20">
        <v>0</v>
      </c>
      <c r="T33" s="58">
        <v>0</v>
      </c>
      <c r="U33" s="19"/>
      <c r="V33" s="19"/>
      <c r="W33" s="19"/>
      <c r="X33" s="19">
        <v>0</v>
      </c>
      <c r="Y33" s="20"/>
      <c r="Z33" s="20">
        <v>0</v>
      </c>
      <c r="AA33" s="19"/>
      <c r="AB33" s="19"/>
      <c r="AC33" s="19"/>
      <c r="AD33" s="19">
        <v>0</v>
      </c>
      <c r="AE33" s="20">
        <v>0</v>
      </c>
      <c r="AF33" s="20">
        <v>0</v>
      </c>
      <c r="AG33" s="19"/>
      <c r="AH33" s="19"/>
      <c r="AI33" s="19"/>
      <c r="AJ33" s="19">
        <v>0</v>
      </c>
      <c r="AK33" s="20"/>
      <c r="AL33" s="20">
        <v>0</v>
      </c>
      <c r="AM33" s="19"/>
      <c r="AN33" s="19"/>
      <c r="AO33" s="21"/>
      <c r="AP33" s="19"/>
      <c r="AQ33" s="20">
        <v>0</v>
      </c>
      <c r="AR33" s="22">
        <v>0</v>
      </c>
      <c r="AS33" s="23"/>
      <c r="AT33" s="19"/>
      <c r="AU33" s="19"/>
      <c r="AV33" s="19">
        <v>0</v>
      </c>
      <c r="AW33" s="20">
        <v>0</v>
      </c>
      <c r="AX33" s="20">
        <v>0</v>
      </c>
      <c r="AY33" s="19"/>
      <c r="AZ33" s="19"/>
      <c r="BA33" s="19"/>
      <c r="BB33" s="19">
        <v>0</v>
      </c>
      <c r="BC33" s="20"/>
      <c r="BD33" s="20">
        <v>0</v>
      </c>
      <c r="BE33" s="19"/>
      <c r="BF33" s="19"/>
      <c r="BG33" s="19"/>
      <c r="BH33" s="19"/>
      <c r="BI33" s="19"/>
      <c r="BJ33" s="19">
        <v>0</v>
      </c>
      <c r="BK33" s="19"/>
      <c r="BL33" s="19"/>
      <c r="BM33" s="19"/>
      <c r="BN33" s="19">
        <v>0</v>
      </c>
      <c r="BO33" s="20">
        <v>0</v>
      </c>
      <c r="BP33" s="20">
        <v>0</v>
      </c>
      <c r="BQ33" s="19"/>
      <c r="BR33" s="19"/>
      <c r="BS33" s="19"/>
      <c r="BT33" s="19">
        <v>0</v>
      </c>
      <c r="BU33" s="20">
        <v>0</v>
      </c>
      <c r="BV33" s="20">
        <v>0</v>
      </c>
      <c r="BW33" s="19"/>
      <c r="BX33" s="19"/>
      <c r="BY33" s="19"/>
      <c r="BZ33" s="19">
        <v>0</v>
      </c>
      <c r="CA33" s="20">
        <v>0</v>
      </c>
      <c r="CB33" s="20">
        <v>0</v>
      </c>
      <c r="CC33" s="19"/>
      <c r="CD33" s="19"/>
      <c r="CE33" s="19"/>
      <c r="CF33" s="19">
        <v>0</v>
      </c>
      <c r="CG33" s="20">
        <v>0</v>
      </c>
      <c r="CH33" s="20">
        <v>0</v>
      </c>
      <c r="CI33" s="19"/>
      <c r="CJ33" s="19"/>
      <c r="CK33" s="19"/>
      <c r="CL33" s="19">
        <v>0</v>
      </c>
      <c r="CM33" s="20">
        <v>0</v>
      </c>
      <c r="CN33" s="20">
        <v>0</v>
      </c>
      <c r="CO33" s="19"/>
      <c r="CP33" s="19"/>
      <c r="CQ33" s="19"/>
      <c r="CR33" s="19"/>
      <c r="CS33" s="20">
        <v>0</v>
      </c>
      <c r="CT33" s="20">
        <v>0</v>
      </c>
    </row>
    <row r="34" spans="1:237" s="28" customFormat="1" ht="11.25">
      <c r="A34" s="31" t="s">
        <v>2850</v>
      </c>
      <c r="B34" s="32" t="s">
        <v>2839</v>
      </c>
      <c r="C34" s="25">
        <v>1339188814.88</v>
      </c>
      <c r="D34" s="25">
        <v>1500584143.1399996</v>
      </c>
      <c r="E34" s="25">
        <v>1465953554.88</v>
      </c>
      <c r="F34" s="25">
        <f>SUM(F19:F33)</f>
        <v>1520888714.72</v>
      </c>
      <c r="G34" s="25">
        <f>SUM(G19:G33)</f>
        <v>1529142620.33</v>
      </c>
      <c r="H34" s="25">
        <f>SUM(H19:H33)</f>
        <v>1707817007.14</v>
      </c>
      <c r="I34" s="25">
        <v>436443418.71000004</v>
      </c>
      <c r="J34" s="25">
        <v>454373049.28999996</v>
      </c>
      <c r="K34" s="25">
        <v>470539941.12000006</v>
      </c>
      <c r="L34" s="25">
        <f>SUM(L19:L33)</f>
        <v>481607073.16999996</v>
      </c>
      <c r="M34" s="25">
        <f>SUM(M19:M33)</f>
        <v>494136085.13</v>
      </c>
      <c r="N34" s="25">
        <f>SUM(N19:N33)</f>
        <v>483898213.4200001</v>
      </c>
      <c r="O34" s="25">
        <v>89832758.28999999</v>
      </c>
      <c r="P34" s="25">
        <v>94628045.57999998</v>
      </c>
      <c r="Q34" s="25">
        <v>102018312.61999999</v>
      </c>
      <c r="R34" s="25">
        <f>SUM(R19:R33)</f>
        <v>106173421.86</v>
      </c>
      <c r="S34" s="25">
        <f>SUM(S19:S33)</f>
        <v>108524915.18</v>
      </c>
      <c r="T34" s="25">
        <f>SUM(T19:T33)</f>
        <v>113684795.1</v>
      </c>
      <c r="U34" s="25">
        <v>85323960.31999998</v>
      </c>
      <c r="V34" s="25">
        <v>87963352.28999999</v>
      </c>
      <c r="W34" s="25">
        <v>90100765.94</v>
      </c>
      <c r="X34" s="25">
        <f>SUM(X19:X33)</f>
        <v>85532652.3</v>
      </c>
      <c r="Y34" s="25">
        <f>SUM(Y19:Y33)</f>
        <v>87164840.31000002</v>
      </c>
      <c r="Z34" s="25">
        <f>SUM(Z19:Z33)</f>
        <v>91010180.73</v>
      </c>
      <c r="AA34" s="25">
        <v>78246214.02999999</v>
      </c>
      <c r="AB34" s="25">
        <v>76644927.39</v>
      </c>
      <c r="AC34" s="25">
        <v>76715465.314</v>
      </c>
      <c r="AD34" s="25">
        <f>SUM(AD19:AD33)</f>
        <v>87429874.69</v>
      </c>
      <c r="AE34" s="25">
        <f>SUM(AE19:AE33)</f>
        <v>86879181.21000001</v>
      </c>
      <c r="AF34" s="25">
        <f>SUM(AF19:AF33)</f>
        <v>97263820.38000001</v>
      </c>
      <c r="AG34" s="25">
        <v>68874277.71</v>
      </c>
      <c r="AH34" s="25">
        <v>68659943.14999999</v>
      </c>
      <c r="AI34" s="25">
        <v>74459275.84</v>
      </c>
      <c r="AJ34" s="25">
        <f>SUM(AJ19:AJ33)</f>
        <v>77241538.99</v>
      </c>
      <c r="AK34" s="25">
        <f>SUM(AK19:AK33)</f>
        <v>71364114.08999999</v>
      </c>
      <c r="AL34" s="25">
        <f>SUM(AL19:AL33)</f>
        <v>77111368.74</v>
      </c>
      <c r="AM34" s="25">
        <v>161855134.07</v>
      </c>
      <c r="AN34" s="25">
        <v>171947224.60000002</v>
      </c>
      <c r="AO34" s="26">
        <v>216862676.75000003</v>
      </c>
      <c r="AP34" s="25">
        <f>SUM(AP19:AP33)</f>
        <v>214672048.92000005</v>
      </c>
      <c r="AQ34" s="25">
        <f>SUM(AQ19:AQ33)</f>
        <v>208677503.46000004</v>
      </c>
      <c r="AR34" s="25">
        <f>SUM(AR19:AR33)</f>
        <v>264430928.64</v>
      </c>
      <c r="AS34" s="27">
        <v>79525056.62</v>
      </c>
      <c r="AT34" s="25">
        <v>83146271.02000001</v>
      </c>
      <c r="AU34" s="25">
        <v>86404546.17000002</v>
      </c>
      <c r="AV34" s="25">
        <f>SUM(AV19:AV33)</f>
        <v>79988038.28</v>
      </c>
      <c r="AW34" s="25">
        <f>SUM(AW19:AW33)</f>
        <v>84096075.96</v>
      </c>
      <c r="AX34" s="25">
        <f>SUM(AX19:AX33)</f>
        <v>94760817.47999999</v>
      </c>
      <c r="AY34" s="25">
        <v>83008359.5</v>
      </c>
      <c r="AZ34" s="25">
        <v>89560237.99999999</v>
      </c>
      <c r="BA34" s="25">
        <v>88971967.91000001</v>
      </c>
      <c r="BB34" s="25">
        <f>SUM(BB19:BB33)</f>
        <v>89917077.41000001</v>
      </c>
      <c r="BC34" s="25">
        <f>SUM(BC19:BC33)</f>
        <v>92641842.24999999</v>
      </c>
      <c r="BD34" s="25">
        <f>SUM(BD19:BD33)</f>
        <v>98225896.43</v>
      </c>
      <c r="BE34" s="25">
        <v>86060699.25</v>
      </c>
      <c r="BF34" s="25">
        <v>83665864.69</v>
      </c>
      <c r="BG34" s="25">
        <v>73941782.77</v>
      </c>
      <c r="BH34" s="25">
        <f>SUM(BH19:BH33)</f>
        <v>86206023.4</v>
      </c>
      <c r="BI34" s="25">
        <f>SUM(BI19:BI33)</f>
        <v>88712224.66</v>
      </c>
      <c r="BJ34" s="25">
        <f>SUM(BJ19:BJ33)</f>
        <v>100169365.58999999</v>
      </c>
      <c r="BK34" s="25">
        <v>80612057.47000001</v>
      </c>
      <c r="BL34" s="25">
        <v>80207963.77</v>
      </c>
      <c r="BM34" s="25">
        <v>86067654.05000001</v>
      </c>
      <c r="BN34" s="25">
        <f>SUM(BN19:BN33)</f>
        <v>87464448.25999999</v>
      </c>
      <c r="BO34" s="25">
        <f>SUM(BO19:BO33)</f>
        <v>90803373.50000001</v>
      </c>
      <c r="BP34" s="25">
        <f>SUM(BP19:BP33)</f>
        <v>104576402.44</v>
      </c>
      <c r="BQ34" s="25">
        <v>129730874.03</v>
      </c>
      <c r="BR34" s="25">
        <v>134822421.24999997</v>
      </c>
      <c r="BS34" s="33">
        <v>148182658.61</v>
      </c>
      <c r="BT34" s="33">
        <f>SUM(BT19:BT33)</f>
        <v>159259643.69</v>
      </c>
      <c r="BU34" s="33">
        <f>SUM(BU19:BU33)</f>
        <v>151399892.33</v>
      </c>
      <c r="BV34" s="33">
        <f>SUM(BV19:BV33)</f>
        <v>164643433.67999998</v>
      </c>
      <c r="BW34" s="33">
        <v>45358963.830000006</v>
      </c>
      <c r="BX34" s="33">
        <v>45865401.410000004</v>
      </c>
      <c r="BY34" s="25">
        <v>46209898.97</v>
      </c>
      <c r="BZ34" s="25">
        <f>SUM(BZ19:BZ33)</f>
        <v>49026471.36999999</v>
      </c>
      <c r="CA34" s="25">
        <f>SUM(CA19:CA33)</f>
        <v>48911947.09</v>
      </c>
      <c r="CB34" s="25">
        <f>SUM(CB19:CB33)</f>
        <v>51412303.00999999</v>
      </c>
      <c r="CC34" s="25">
        <v>103656527.72</v>
      </c>
      <c r="CD34" s="25">
        <v>103965366.88</v>
      </c>
      <c r="CE34" s="25">
        <v>108042791.88</v>
      </c>
      <c r="CF34" s="25">
        <f>SUM(CF19:CF33)</f>
        <v>110214032.02000001</v>
      </c>
      <c r="CG34" s="25">
        <f>SUM(CG19:CG33)</f>
        <v>118374256.97999999</v>
      </c>
      <c r="CH34" s="25">
        <f>SUM(CH19:CH33)</f>
        <v>140866341.29999998</v>
      </c>
      <c r="CI34" s="25">
        <v>53295315.72500001</v>
      </c>
      <c r="CJ34" s="25">
        <v>54151319.49999999</v>
      </c>
      <c r="CK34" s="25">
        <v>54690503.760000005</v>
      </c>
      <c r="CL34" s="25">
        <f>SUM(CL19:CL33)</f>
        <v>53551030.94</v>
      </c>
      <c r="CM34" s="25">
        <f>SUM(CM19:CM33)</f>
        <v>56959194.01</v>
      </c>
      <c r="CN34" s="25">
        <f>SUM(CN19:CN33)</f>
        <v>59483889.33000001</v>
      </c>
      <c r="CO34" s="25">
        <v>47877935.61</v>
      </c>
      <c r="CP34" s="25">
        <v>55908367.940000005</v>
      </c>
      <c r="CQ34" s="25">
        <v>55390368.61</v>
      </c>
      <c r="CR34" s="25">
        <f>SUM(CR19:CR33)</f>
        <v>57856605.79000001</v>
      </c>
      <c r="CS34" s="25">
        <f>SUM(CS19:CS33)</f>
        <v>57201580.74000001</v>
      </c>
      <c r="CT34" s="25">
        <f>SUM(CT19:CT33)</f>
        <v>64274237.56</v>
      </c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</row>
    <row r="35" spans="1:179" s="28" customFormat="1" ht="11.25">
      <c r="A35" s="34" t="s">
        <v>2851</v>
      </c>
      <c r="B35" s="35" t="s">
        <v>2852</v>
      </c>
      <c r="C35" s="36">
        <f>C18-C34</f>
        <v>41234699.059999704</v>
      </c>
      <c r="D35" s="36">
        <f>D18-D34</f>
        <v>82150158.78000069</v>
      </c>
      <c r="E35" s="36">
        <f>E18-E34</f>
        <v>23679264.18999982</v>
      </c>
      <c r="F35" s="37">
        <f>F18-F34</f>
        <v>-116940942.51999998</v>
      </c>
      <c r="G35" s="37">
        <f aca="true" t="shared" si="0" ref="G35:CE35">G18-G34</f>
        <v>-142590973.50999975</v>
      </c>
      <c r="H35" s="37">
        <f t="shared" si="0"/>
        <v>12561080.934999704</v>
      </c>
      <c r="I35" s="37">
        <f t="shared" si="0"/>
        <v>-24435151.180000067</v>
      </c>
      <c r="J35" s="37">
        <f t="shared" si="0"/>
        <v>32175190.24000001</v>
      </c>
      <c r="K35" s="37">
        <f t="shared" si="0"/>
        <v>26661815.339999914</v>
      </c>
      <c r="L35" s="37">
        <f t="shared" si="0"/>
        <v>-14613967.379999936</v>
      </c>
      <c r="M35" s="37">
        <f t="shared" si="0"/>
        <v>8221095.00000006</v>
      </c>
      <c r="N35" s="37">
        <f>N18-N34</f>
        <v>97327196.77999985</v>
      </c>
      <c r="O35" s="37">
        <f t="shared" si="0"/>
        <v>1421744.7299999893</v>
      </c>
      <c r="P35" s="37">
        <f t="shared" si="0"/>
        <v>-851350.669999972</v>
      </c>
      <c r="Q35" s="37">
        <f t="shared" si="0"/>
        <v>2748433.7299999893</v>
      </c>
      <c r="R35" s="37">
        <f t="shared" si="0"/>
        <v>1994924.1900000125</v>
      </c>
      <c r="S35" s="37">
        <f t="shared" si="0"/>
        <v>1291871.7199999988</v>
      </c>
      <c r="T35" s="37">
        <f>T18-T34</f>
        <v>45914578.370000005</v>
      </c>
      <c r="U35" s="37">
        <f t="shared" si="0"/>
        <v>-5267686.809999958</v>
      </c>
      <c r="V35" s="37">
        <f t="shared" si="0"/>
        <v>2799636.6370000243</v>
      </c>
      <c r="W35" s="37">
        <f t="shared" si="0"/>
        <v>29655209.180000007</v>
      </c>
      <c r="X35" s="37">
        <f t="shared" si="0"/>
        <v>48705026.33999999</v>
      </c>
      <c r="Y35" s="37">
        <f t="shared" si="0"/>
        <v>-6836646.780000016</v>
      </c>
      <c r="Z35" s="37">
        <f>Z18-Z34</f>
        <v>27555359.10000001</v>
      </c>
      <c r="AA35" s="37">
        <f t="shared" si="0"/>
        <v>-4052681.9599999934</v>
      </c>
      <c r="AB35" s="37">
        <f t="shared" si="0"/>
        <v>-1086001.5799999982</v>
      </c>
      <c r="AC35" s="37">
        <f t="shared" si="0"/>
        <v>-5022944.484000012</v>
      </c>
      <c r="AD35" s="37">
        <f t="shared" si="0"/>
        <v>-1244138.3599999994</v>
      </c>
      <c r="AE35" s="37">
        <f t="shared" si="0"/>
        <v>14139367.919999987</v>
      </c>
      <c r="AF35" s="37">
        <f>AF18-AF34</f>
        <v>26591901.37000002</v>
      </c>
      <c r="AG35" s="37">
        <f t="shared" si="0"/>
        <v>2411541.8200000077</v>
      </c>
      <c r="AH35" s="37">
        <f t="shared" si="0"/>
        <v>-3438416.289999999</v>
      </c>
      <c r="AI35" s="37">
        <f t="shared" si="0"/>
        <v>-7179985.5</v>
      </c>
      <c r="AJ35" s="37">
        <f t="shared" si="0"/>
        <v>621106.5400000066</v>
      </c>
      <c r="AK35" s="37">
        <f t="shared" si="0"/>
        <v>-339976.3299999833</v>
      </c>
      <c r="AL35" s="37">
        <f>AL18-AL34</f>
        <v>5373591.670000017</v>
      </c>
      <c r="AM35" s="37">
        <f t="shared" si="0"/>
        <v>14886243.449999988</v>
      </c>
      <c r="AN35" s="37">
        <f t="shared" si="0"/>
        <v>23009927.549999982</v>
      </c>
      <c r="AO35" s="37">
        <f t="shared" si="0"/>
        <v>-39627918.33000004</v>
      </c>
      <c r="AP35" s="37">
        <f t="shared" si="0"/>
        <v>621194.9199999273</v>
      </c>
      <c r="AQ35" s="37">
        <f t="shared" si="0"/>
        <v>16661977.079999894</v>
      </c>
      <c r="AR35" s="37">
        <f>AR18-AR34</f>
        <v>105639084.36000001</v>
      </c>
      <c r="AS35" s="37">
        <f t="shared" si="0"/>
        <v>4577074.920000002</v>
      </c>
      <c r="AT35" s="37">
        <f t="shared" si="0"/>
        <v>3793976.36999999</v>
      </c>
      <c r="AU35" s="37">
        <f t="shared" si="0"/>
        <v>-4584502.230000019</v>
      </c>
      <c r="AV35" s="37">
        <f t="shared" si="0"/>
        <v>11968996.410000011</v>
      </c>
      <c r="AW35" s="37">
        <f t="shared" si="0"/>
        <v>11328952.50000003</v>
      </c>
      <c r="AX35" s="37">
        <f>AX18-AX34</f>
        <v>18266729.830000013</v>
      </c>
      <c r="AY35" s="37">
        <f t="shared" si="0"/>
        <v>16932594.819999978</v>
      </c>
      <c r="AZ35" s="37">
        <f t="shared" si="0"/>
        <v>-3173925.949999973</v>
      </c>
      <c r="BA35" s="37">
        <f t="shared" si="0"/>
        <v>-2059709.7100000232</v>
      </c>
      <c r="BB35" s="37">
        <f t="shared" si="0"/>
        <v>374869.0799999982</v>
      </c>
      <c r="BC35" s="37">
        <f t="shared" si="0"/>
        <v>1479661.800000012</v>
      </c>
      <c r="BD35" s="37">
        <f>BD18-BD34</f>
        <v>52911986.849999994</v>
      </c>
      <c r="BE35" s="37">
        <f t="shared" si="0"/>
        <v>-4001728.480000004</v>
      </c>
      <c r="BF35" s="37">
        <f t="shared" si="0"/>
        <v>-1829702.3099999875</v>
      </c>
      <c r="BG35" s="37">
        <f t="shared" si="0"/>
        <v>14028811.25</v>
      </c>
      <c r="BH35" s="37">
        <f t="shared" si="0"/>
        <v>4034888.0600000024</v>
      </c>
      <c r="BI35" s="37">
        <f t="shared" si="0"/>
        <v>4980376.440000027</v>
      </c>
      <c r="BJ35" s="37">
        <f>BJ18-BJ34</f>
        <v>11266521.790000021</v>
      </c>
      <c r="BK35" s="37">
        <f t="shared" si="0"/>
        <v>2733343.469999999</v>
      </c>
      <c r="BL35" s="37">
        <f t="shared" si="0"/>
        <v>4377292.590000004</v>
      </c>
      <c r="BM35" s="37">
        <f t="shared" si="0"/>
        <v>-1225417.0300000012</v>
      </c>
      <c r="BN35" s="37">
        <f t="shared" si="0"/>
        <v>7990688.230000004</v>
      </c>
      <c r="BO35" s="37">
        <f t="shared" si="0"/>
        <v>14240015.61999999</v>
      </c>
      <c r="BP35" s="37">
        <f>BP18-BP34</f>
        <v>41093474.54000002</v>
      </c>
      <c r="BQ35" s="37">
        <f t="shared" si="0"/>
        <v>4065439.4099999964</v>
      </c>
      <c r="BR35" s="37">
        <f t="shared" si="0"/>
        <v>1243314.9200000465</v>
      </c>
      <c r="BS35" s="37">
        <f t="shared" si="0"/>
        <v>-10180799.870000064</v>
      </c>
      <c r="BT35" s="37">
        <f t="shared" si="0"/>
        <v>-17439236.340000004</v>
      </c>
      <c r="BU35" s="37">
        <f t="shared" si="0"/>
        <v>16300343.079999983</v>
      </c>
      <c r="BV35" s="37">
        <f>BV18-BV34</f>
        <v>173050307.08000007</v>
      </c>
      <c r="BW35" s="37">
        <f t="shared" si="0"/>
        <v>-5613694.870000012</v>
      </c>
      <c r="BX35" s="37">
        <f t="shared" si="0"/>
        <v>-1216542.4300000072</v>
      </c>
      <c r="BY35" s="37">
        <f t="shared" si="0"/>
        <v>10035.269999988377</v>
      </c>
      <c r="BZ35" s="37">
        <f t="shared" si="0"/>
        <v>1552274.150000006</v>
      </c>
      <c r="CA35" s="37">
        <f t="shared" si="0"/>
        <v>-138180.95000001043</v>
      </c>
      <c r="CB35" s="37">
        <f>CB18-CB34</f>
        <v>815141.5700000003</v>
      </c>
      <c r="CC35" s="37">
        <f t="shared" si="0"/>
        <v>-1807926.8700000048</v>
      </c>
      <c r="CD35" s="37">
        <f t="shared" si="0"/>
        <v>690287.5399999917</v>
      </c>
      <c r="CE35" s="37">
        <f t="shared" si="0"/>
        <v>1819171.4599999934</v>
      </c>
      <c r="CF35" s="37">
        <f aca="true" t="shared" si="1" ref="CF35:CS35">CF18-CF34</f>
        <v>1371858.769999981</v>
      </c>
      <c r="CG35" s="37">
        <f t="shared" si="1"/>
        <v>-522807.5299999863</v>
      </c>
      <c r="CH35" s="37">
        <f>CH18-CH34</f>
        <v>175593361.33</v>
      </c>
      <c r="CI35" s="37">
        <f t="shared" si="1"/>
        <v>6056908.5249999985</v>
      </c>
      <c r="CJ35" s="37">
        <f t="shared" si="1"/>
        <v>5434828.99000001</v>
      </c>
      <c r="CK35" s="37">
        <f t="shared" si="1"/>
        <v>-4465526.620000005</v>
      </c>
      <c r="CL35" s="37">
        <f t="shared" si="1"/>
        <v>736067.0299999937</v>
      </c>
      <c r="CM35" s="37">
        <f t="shared" si="1"/>
        <v>2359981.950000003</v>
      </c>
      <c r="CN35" s="37">
        <f>CN18-CN34</f>
        <v>30366516.779999986</v>
      </c>
      <c r="CO35" s="37">
        <f t="shared" si="1"/>
        <v>-514512.8900000006</v>
      </c>
      <c r="CP35" s="37">
        <f t="shared" si="1"/>
        <v>103084.82999999076</v>
      </c>
      <c r="CQ35" s="37">
        <f t="shared" si="1"/>
        <v>-1234734.6899999976</v>
      </c>
      <c r="CR35" s="36">
        <f t="shared" si="1"/>
        <v>2249336.499999985</v>
      </c>
      <c r="CS35" s="36">
        <f t="shared" si="1"/>
        <v>1476502.719999984</v>
      </c>
      <c r="CT35" s="36">
        <f>CT18-CT34</f>
        <v>-753561.6600000039</v>
      </c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</row>
    <row r="36" spans="1:237" s="28" customFormat="1" ht="11.25">
      <c r="A36" s="31" t="s">
        <v>2853</v>
      </c>
      <c r="B36" s="32" t="s">
        <v>2878</v>
      </c>
      <c r="C36" s="38">
        <f aca="true" t="shared" si="2" ref="C36:L36">(C18-C17)-(C34-C30)</f>
        <v>53746343.61999965</v>
      </c>
      <c r="D36" s="38">
        <f t="shared" si="2"/>
        <v>65473543.41000056</v>
      </c>
      <c r="E36" s="38">
        <f t="shared" si="2"/>
        <v>98729462.82999969</v>
      </c>
      <c r="F36" s="39">
        <f t="shared" si="2"/>
        <v>-32758725.620000124</v>
      </c>
      <c r="G36" s="39">
        <f>(G18-G17)-(G34-G30)</f>
        <v>-63418477.76999974</v>
      </c>
      <c r="H36" s="39">
        <f>(H18-H17)-(H34-H33-H30)</f>
        <v>81572257.74499965</v>
      </c>
      <c r="I36" s="39">
        <f t="shared" si="2"/>
        <v>-36248976.24000007</v>
      </c>
      <c r="J36" s="39">
        <f t="shared" si="2"/>
        <v>-12529616.01999998</v>
      </c>
      <c r="K36" s="39">
        <f t="shared" si="2"/>
        <v>24828605.149999917</v>
      </c>
      <c r="L36" s="39">
        <f t="shared" si="2"/>
        <v>-20162767.129999936</v>
      </c>
      <c r="M36" s="39">
        <f aca="true" t="shared" si="3" ref="M36:CK36">(M18-M17)-(M34-M30)</f>
        <v>42743581.910000026</v>
      </c>
      <c r="N36" s="39">
        <f>(N18-N17)-(N34-N30-N33)</f>
        <v>118301487.5999999</v>
      </c>
      <c r="O36" s="39">
        <f t="shared" si="3"/>
        <v>1106894.8899999857</v>
      </c>
      <c r="P36" s="39">
        <f t="shared" si="3"/>
        <v>244710.07000002265</v>
      </c>
      <c r="Q36" s="39">
        <f t="shared" si="3"/>
        <v>3360949.6099999845</v>
      </c>
      <c r="R36" s="39">
        <f t="shared" si="3"/>
        <v>3892103.8900000155</v>
      </c>
      <c r="S36" s="39">
        <f t="shared" si="3"/>
        <v>3468101.3100000024</v>
      </c>
      <c r="T36" s="39">
        <f>(T18-T17)-(T34-T30)</f>
        <v>47767547.58000001</v>
      </c>
      <c r="U36" s="39">
        <f t="shared" si="3"/>
        <v>-6274528.379999965</v>
      </c>
      <c r="V36" s="39">
        <f t="shared" si="3"/>
        <v>-2870671.4529999793</v>
      </c>
      <c r="W36" s="39">
        <f t="shared" si="3"/>
        <v>1218628.450000003</v>
      </c>
      <c r="X36" s="39">
        <f t="shared" si="3"/>
        <v>425624.8599999994</v>
      </c>
      <c r="Y36" s="39">
        <f t="shared" si="3"/>
        <v>2100902.019999981</v>
      </c>
      <c r="Z36" s="39">
        <f>(Z18-Z17)-(Z34-Z30)</f>
        <v>34770839.900000006</v>
      </c>
      <c r="AA36" s="39">
        <f t="shared" si="3"/>
        <v>519743.88000001013</v>
      </c>
      <c r="AB36" s="39">
        <f t="shared" si="3"/>
        <v>1196526.350000009</v>
      </c>
      <c r="AC36" s="39">
        <f t="shared" si="3"/>
        <v>-1314989.1040000021</v>
      </c>
      <c r="AD36" s="39">
        <f t="shared" si="3"/>
        <v>566289.8199999928</v>
      </c>
      <c r="AE36" s="39">
        <f t="shared" si="3"/>
        <v>8286143.639999986</v>
      </c>
      <c r="AF36" s="39">
        <f>(AF18-AF17)-(AF34-AF30)</f>
        <v>28792354.12000002</v>
      </c>
      <c r="AG36" s="39">
        <f t="shared" si="3"/>
        <v>4319435.500000015</v>
      </c>
      <c r="AH36" s="39">
        <f t="shared" si="3"/>
        <v>-1532495.549999997</v>
      </c>
      <c r="AI36" s="39">
        <f t="shared" si="3"/>
        <v>-5724904.180000007</v>
      </c>
      <c r="AJ36" s="39">
        <f t="shared" si="3"/>
        <v>1911424.3700000048</v>
      </c>
      <c r="AK36" s="39">
        <f t="shared" si="3"/>
        <v>1366682.7100000083</v>
      </c>
      <c r="AL36" s="39">
        <f>(AL18-AL17)-(AL34-AL30)</f>
        <v>4201054.4400000125</v>
      </c>
      <c r="AM36" s="39">
        <f t="shared" si="3"/>
        <v>19267258.23999998</v>
      </c>
      <c r="AN36" s="39">
        <f t="shared" si="3"/>
        <v>17564598.840000004</v>
      </c>
      <c r="AO36" s="39">
        <f t="shared" si="3"/>
        <v>-6430379.50000003</v>
      </c>
      <c r="AP36" s="39">
        <f t="shared" si="3"/>
        <v>15185137.599999934</v>
      </c>
      <c r="AQ36" s="39">
        <f t="shared" si="3"/>
        <v>17018218.01999989</v>
      </c>
      <c r="AR36" s="39">
        <f>(AR18-AR17)-(AR34-AR30)</f>
        <v>115285802.99000001</v>
      </c>
      <c r="AS36" s="39">
        <f t="shared" si="3"/>
        <v>4998290.789999992</v>
      </c>
      <c r="AT36" s="39">
        <f t="shared" si="3"/>
        <v>4124938.4399999976</v>
      </c>
      <c r="AU36" s="39">
        <f t="shared" si="3"/>
        <v>-4070701.430000022</v>
      </c>
      <c r="AV36" s="39">
        <f t="shared" si="3"/>
        <v>10575902.660000011</v>
      </c>
      <c r="AW36" s="39">
        <f t="shared" si="3"/>
        <v>3610797.0200000256</v>
      </c>
      <c r="AX36" s="39">
        <f>(AX18-AX17)-(AX34-AX30)</f>
        <v>19282846.790000007</v>
      </c>
      <c r="AY36" s="39">
        <f t="shared" si="3"/>
        <v>20436984.069999978</v>
      </c>
      <c r="AZ36" s="39">
        <f t="shared" si="3"/>
        <v>951284.2000000328</v>
      </c>
      <c r="BA36" s="39">
        <f t="shared" si="3"/>
        <v>2194639.8399999887</v>
      </c>
      <c r="BB36" s="39">
        <f t="shared" si="3"/>
        <v>4560832.650000006</v>
      </c>
      <c r="BC36" s="39">
        <f t="shared" si="3"/>
        <v>6140964.330000013</v>
      </c>
      <c r="BD36" s="39">
        <f>(BD18-BD17)-(BD34-BD30)</f>
        <v>56996911.66</v>
      </c>
      <c r="BE36" s="39">
        <f t="shared" si="3"/>
        <v>-1822648.4900000095</v>
      </c>
      <c r="BF36" s="39">
        <f t="shared" si="3"/>
        <v>563580.6200000197</v>
      </c>
      <c r="BG36" s="39">
        <f t="shared" si="3"/>
        <v>15062266.200000003</v>
      </c>
      <c r="BH36" s="39">
        <f t="shared" si="3"/>
        <v>5959822.599999994</v>
      </c>
      <c r="BI36" s="39">
        <f t="shared" si="3"/>
        <v>5995671.330000028</v>
      </c>
      <c r="BJ36" s="39">
        <f>(BJ18-BJ17)-(BJ34-BJ30)</f>
        <v>13429230.26000002</v>
      </c>
      <c r="BK36" s="39">
        <f t="shared" si="3"/>
        <v>5207444</v>
      </c>
      <c r="BL36" s="39">
        <f t="shared" si="3"/>
        <v>5720730.789999992</v>
      </c>
      <c r="BM36" s="39">
        <f t="shared" si="3"/>
        <v>1372314.1899999976</v>
      </c>
      <c r="BN36" s="39">
        <f t="shared" si="3"/>
        <v>8841275.549999997</v>
      </c>
      <c r="BO36" s="39">
        <f t="shared" si="3"/>
        <v>9478210.370000005</v>
      </c>
      <c r="BP36" s="39">
        <f>(BP18-BP17)-(BP34-BP30)</f>
        <v>42022924.23000002</v>
      </c>
      <c r="BQ36" s="39">
        <f t="shared" si="3"/>
        <v>10894033.959999993</v>
      </c>
      <c r="BR36" s="39">
        <f t="shared" si="3"/>
        <v>1755392.2400000393</v>
      </c>
      <c r="BS36" s="39">
        <f t="shared" si="3"/>
        <v>3783089.4599999487</v>
      </c>
      <c r="BT36" s="39">
        <f t="shared" si="3"/>
        <v>-2789147.319999993</v>
      </c>
      <c r="BU36" s="39">
        <f t="shared" si="3"/>
        <v>13974961.109999985</v>
      </c>
      <c r="BV36" s="39">
        <f>(BV18-BV17)-(BV34-BV30)</f>
        <v>133111227.88000005</v>
      </c>
      <c r="BW36" s="39">
        <f t="shared" si="3"/>
        <v>-3385009.840000011</v>
      </c>
      <c r="BX36" s="39">
        <f t="shared" si="3"/>
        <v>1022142.6099999994</v>
      </c>
      <c r="BY36" s="39">
        <f t="shared" si="3"/>
        <v>393801.5899999887</v>
      </c>
      <c r="BZ36" s="39">
        <f t="shared" si="3"/>
        <v>3236420.7100000083</v>
      </c>
      <c r="CA36" s="39">
        <f t="shared" si="3"/>
        <v>2065249.9899999946</v>
      </c>
      <c r="CB36" s="39">
        <f>(CB18-CB17)-(CB34-CB30)</f>
        <v>2207755.660000004</v>
      </c>
      <c r="CC36" s="39">
        <f t="shared" si="3"/>
        <v>747165.6700000018</v>
      </c>
      <c r="CD36" s="39">
        <f t="shared" si="3"/>
        <v>3785216.0900000036</v>
      </c>
      <c r="CE36" s="39">
        <f t="shared" si="3"/>
        <v>4174846.3200000077</v>
      </c>
      <c r="CF36" s="39">
        <f t="shared" si="3"/>
        <v>4248177.199999988</v>
      </c>
      <c r="CG36" s="39">
        <f t="shared" si="3"/>
        <v>5357822</v>
      </c>
      <c r="CH36" s="39">
        <f>(CH18-CH17)-(CH34-CH30)</f>
        <v>181364171.60999998</v>
      </c>
      <c r="CI36" s="39">
        <f t="shared" si="3"/>
        <v>9292583.844999999</v>
      </c>
      <c r="CJ36" s="39">
        <f t="shared" si="3"/>
        <v>-45677.77999999374</v>
      </c>
      <c r="CK36" s="39">
        <f t="shared" si="3"/>
        <v>-972776.2900000066</v>
      </c>
      <c r="CL36" s="39">
        <f aca="true" t="shared" si="4" ref="CL36:CR36">(CL18-CL17)-(CL34-CL30)</f>
        <v>2446755.409999989</v>
      </c>
      <c r="CM36" s="39">
        <f t="shared" si="4"/>
        <v>6078868.470000006</v>
      </c>
      <c r="CN36" s="39">
        <f>(CN18-CN17)-(CN34-CN30)</f>
        <v>34827515.78999999</v>
      </c>
      <c r="CO36" s="39">
        <f t="shared" si="4"/>
        <v>1251884</v>
      </c>
      <c r="CP36" s="39">
        <f t="shared" si="4"/>
        <v>3009343.739999987</v>
      </c>
      <c r="CQ36" s="39">
        <f t="shared" si="4"/>
        <v>2024387.8500000015</v>
      </c>
      <c r="CR36" s="38">
        <f t="shared" si="4"/>
        <v>5159661.729999989</v>
      </c>
      <c r="CS36" s="38">
        <f>(CS18-CS17)-(CS34-CS30)</f>
        <v>2468038.6199999824</v>
      </c>
      <c r="CT36" s="38">
        <f>(CT18-CT17)-(CT34-CT30)</f>
        <v>2960293.799999997</v>
      </c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</row>
    <row r="37" spans="1:237" s="28" customFormat="1" ht="11.25">
      <c r="A37" s="31" t="s">
        <v>2854</v>
      </c>
      <c r="B37" s="32" t="s">
        <v>2855</v>
      </c>
      <c r="C37" s="38" t="str">
        <f aca="true" t="shared" si="5" ref="C37:H37">IF((C36&gt;0),"ผลเกินดุล","ผลขาดดุล")</f>
        <v>ผลเกินดุล</v>
      </c>
      <c r="D37" s="38" t="str">
        <f t="shared" si="5"/>
        <v>ผลเกินดุล</v>
      </c>
      <c r="E37" s="38" t="str">
        <f t="shared" si="5"/>
        <v>ผลเกินดุล</v>
      </c>
      <c r="F37" s="40" t="str">
        <f t="shared" si="5"/>
        <v>ผลขาดดุล</v>
      </c>
      <c r="G37" s="40" t="str">
        <f t="shared" si="5"/>
        <v>ผลขาดดุล</v>
      </c>
      <c r="H37" s="38" t="str">
        <f t="shared" si="5"/>
        <v>ผลเกินดุล</v>
      </c>
      <c r="I37" s="40" t="str">
        <f aca="true" t="shared" si="6" ref="I37:CF37">IF((I36&gt;0),"ผลเกินดุล","ผลขาดดุล")</f>
        <v>ผลขาดดุล</v>
      </c>
      <c r="J37" s="40" t="str">
        <f t="shared" si="6"/>
        <v>ผลขาดดุล</v>
      </c>
      <c r="K37" s="38" t="str">
        <f t="shared" si="6"/>
        <v>ผลเกินดุล</v>
      </c>
      <c r="L37" s="40" t="str">
        <f t="shared" si="6"/>
        <v>ผลขาดดุล</v>
      </c>
      <c r="M37" s="38" t="str">
        <f t="shared" si="6"/>
        <v>ผลเกินดุล</v>
      </c>
      <c r="N37" s="38" t="str">
        <f>IF((N36&gt;0),"ผลเกินดุล","ผลขาดดุล")</f>
        <v>ผลเกินดุล</v>
      </c>
      <c r="O37" s="38" t="str">
        <f t="shared" si="6"/>
        <v>ผลเกินดุล</v>
      </c>
      <c r="P37" s="38" t="str">
        <f t="shared" si="6"/>
        <v>ผลเกินดุล</v>
      </c>
      <c r="Q37" s="38" t="str">
        <f t="shared" si="6"/>
        <v>ผลเกินดุล</v>
      </c>
      <c r="R37" s="38" t="str">
        <f t="shared" si="6"/>
        <v>ผลเกินดุล</v>
      </c>
      <c r="S37" s="38" t="str">
        <f t="shared" si="6"/>
        <v>ผลเกินดุล</v>
      </c>
      <c r="T37" s="38" t="str">
        <f>IF((T36&gt;0),"ผลเกินดุล","ผลขาดดุล")</f>
        <v>ผลเกินดุล</v>
      </c>
      <c r="U37" s="40" t="str">
        <f t="shared" si="6"/>
        <v>ผลขาดดุล</v>
      </c>
      <c r="V37" s="40" t="str">
        <f t="shared" si="6"/>
        <v>ผลขาดดุล</v>
      </c>
      <c r="W37" s="38" t="str">
        <f t="shared" si="6"/>
        <v>ผลเกินดุล</v>
      </c>
      <c r="X37" s="38" t="str">
        <f t="shared" si="6"/>
        <v>ผลเกินดุล</v>
      </c>
      <c r="Y37" s="38" t="str">
        <f t="shared" si="6"/>
        <v>ผลเกินดุล</v>
      </c>
      <c r="Z37" s="38" t="str">
        <f>IF((Z36&gt;0),"ผลเกินดุล","ผลขาดดุล")</f>
        <v>ผลเกินดุล</v>
      </c>
      <c r="AA37" s="38" t="str">
        <f t="shared" si="6"/>
        <v>ผลเกินดุล</v>
      </c>
      <c r="AB37" s="38" t="str">
        <f t="shared" si="6"/>
        <v>ผลเกินดุล</v>
      </c>
      <c r="AC37" s="40" t="str">
        <f t="shared" si="6"/>
        <v>ผลขาดดุล</v>
      </c>
      <c r="AD37" s="38" t="str">
        <f t="shared" si="6"/>
        <v>ผลเกินดุล</v>
      </c>
      <c r="AE37" s="38" t="str">
        <f t="shared" si="6"/>
        <v>ผลเกินดุล</v>
      </c>
      <c r="AF37" s="38" t="str">
        <f>IF((AF36&gt;0),"ผลเกินดุล","ผลขาดดุล")</f>
        <v>ผลเกินดุล</v>
      </c>
      <c r="AG37" s="38" t="str">
        <f t="shared" si="6"/>
        <v>ผลเกินดุล</v>
      </c>
      <c r="AH37" s="40" t="str">
        <f t="shared" si="6"/>
        <v>ผลขาดดุล</v>
      </c>
      <c r="AI37" s="40" t="str">
        <f t="shared" si="6"/>
        <v>ผลขาดดุล</v>
      </c>
      <c r="AJ37" s="38" t="str">
        <f t="shared" si="6"/>
        <v>ผลเกินดุล</v>
      </c>
      <c r="AK37" s="38" t="str">
        <f t="shared" si="6"/>
        <v>ผลเกินดุล</v>
      </c>
      <c r="AL37" s="38" t="str">
        <f>IF((AL36&gt;0),"ผลเกินดุล","ผลขาดดุล")</f>
        <v>ผลเกินดุล</v>
      </c>
      <c r="AM37" s="38" t="str">
        <f t="shared" si="6"/>
        <v>ผลเกินดุล</v>
      </c>
      <c r="AN37" s="38" t="str">
        <f t="shared" si="6"/>
        <v>ผลเกินดุล</v>
      </c>
      <c r="AO37" s="40" t="str">
        <f t="shared" si="6"/>
        <v>ผลขาดดุล</v>
      </c>
      <c r="AP37" s="38" t="str">
        <f t="shared" si="6"/>
        <v>ผลเกินดุล</v>
      </c>
      <c r="AQ37" s="38" t="str">
        <f t="shared" si="6"/>
        <v>ผลเกินดุล</v>
      </c>
      <c r="AR37" s="38" t="str">
        <f>IF((AR36&gt;0),"ผลเกินดุล","ผลขาดดุล")</f>
        <v>ผลเกินดุล</v>
      </c>
      <c r="AS37" s="38" t="str">
        <f t="shared" si="6"/>
        <v>ผลเกินดุล</v>
      </c>
      <c r="AT37" s="38" t="str">
        <f t="shared" si="6"/>
        <v>ผลเกินดุล</v>
      </c>
      <c r="AU37" s="40" t="str">
        <f t="shared" si="6"/>
        <v>ผลขาดดุล</v>
      </c>
      <c r="AV37" s="38" t="str">
        <f t="shared" si="6"/>
        <v>ผลเกินดุล</v>
      </c>
      <c r="AW37" s="38" t="str">
        <f t="shared" si="6"/>
        <v>ผลเกินดุล</v>
      </c>
      <c r="AX37" s="38" t="str">
        <f>IF((AX36&gt;0),"ผลเกินดุล","ผลขาดดุล")</f>
        <v>ผลเกินดุล</v>
      </c>
      <c r="AY37" s="38" t="str">
        <f t="shared" si="6"/>
        <v>ผลเกินดุล</v>
      </c>
      <c r="AZ37" s="38" t="str">
        <f t="shared" si="6"/>
        <v>ผลเกินดุล</v>
      </c>
      <c r="BA37" s="38" t="str">
        <f t="shared" si="6"/>
        <v>ผลเกินดุล</v>
      </c>
      <c r="BB37" s="38" t="str">
        <f t="shared" si="6"/>
        <v>ผลเกินดุล</v>
      </c>
      <c r="BC37" s="38" t="str">
        <f t="shared" si="6"/>
        <v>ผลเกินดุล</v>
      </c>
      <c r="BD37" s="38" t="str">
        <f>IF((BD36&gt;0),"ผลเกินดุล","ผลขาดดุล")</f>
        <v>ผลเกินดุล</v>
      </c>
      <c r="BE37" s="40" t="str">
        <f t="shared" si="6"/>
        <v>ผลขาดดุล</v>
      </c>
      <c r="BF37" s="38" t="str">
        <f t="shared" si="6"/>
        <v>ผลเกินดุล</v>
      </c>
      <c r="BG37" s="38" t="str">
        <f t="shared" si="6"/>
        <v>ผลเกินดุล</v>
      </c>
      <c r="BH37" s="38" t="str">
        <f t="shared" si="6"/>
        <v>ผลเกินดุล</v>
      </c>
      <c r="BI37" s="38" t="str">
        <f t="shared" si="6"/>
        <v>ผลเกินดุล</v>
      </c>
      <c r="BJ37" s="38" t="str">
        <f>IF((BJ36&gt;0),"ผลเกินดุล","ผลขาดดุล")</f>
        <v>ผลเกินดุล</v>
      </c>
      <c r="BK37" s="38" t="str">
        <f t="shared" si="6"/>
        <v>ผลเกินดุล</v>
      </c>
      <c r="BL37" s="38" t="str">
        <f t="shared" si="6"/>
        <v>ผลเกินดุล</v>
      </c>
      <c r="BM37" s="38" t="str">
        <f t="shared" si="6"/>
        <v>ผลเกินดุล</v>
      </c>
      <c r="BN37" s="38" t="str">
        <f t="shared" si="6"/>
        <v>ผลเกินดุล</v>
      </c>
      <c r="BO37" s="38" t="str">
        <f t="shared" si="6"/>
        <v>ผลเกินดุล</v>
      </c>
      <c r="BP37" s="38" t="str">
        <f>IF((BP36&gt;0),"ผลเกินดุล","ผลขาดดุล")</f>
        <v>ผลเกินดุล</v>
      </c>
      <c r="BQ37" s="38" t="str">
        <f t="shared" si="6"/>
        <v>ผลเกินดุล</v>
      </c>
      <c r="BR37" s="38" t="str">
        <f t="shared" si="6"/>
        <v>ผลเกินดุล</v>
      </c>
      <c r="BS37" s="38" t="str">
        <f t="shared" si="6"/>
        <v>ผลเกินดุล</v>
      </c>
      <c r="BT37" s="40" t="str">
        <f t="shared" si="6"/>
        <v>ผลขาดดุล</v>
      </c>
      <c r="BU37" s="38" t="str">
        <f t="shared" si="6"/>
        <v>ผลเกินดุล</v>
      </c>
      <c r="BV37" s="38" t="str">
        <f>IF((BV36&gt;0),"ผลเกินดุล","ผลขาดดุล")</f>
        <v>ผลเกินดุล</v>
      </c>
      <c r="BW37" s="40" t="str">
        <f t="shared" si="6"/>
        <v>ผลขาดดุล</v>
      </c>
      <c r="BX37" s="38" t="str">
        <f t="shared" si="6"/>
        <v>ผลเกินดุล</v>
      </c>
      <c r="BY37" s="38" t="str">
        <f t="shared" si="6"/>
        <v>ผลเกินดุล</v>
      </c>
      <c r="BZ37" s="38" t="str">
        <f t="shared" si="6"/>
        <v>ผลเกินดุล</v>
      </c>
      <c r="CA37" s="38" t="str">
        <f t="shared" si="6"/>
        <v>ผลเกินดุล</v>
      </c>
      <c r="CB37" s="38" t="str">
        <f>IF((CB36&gt;0),"ผลเกินดุล","ผลขาดดุล")</f>
        <v>ผลเกินดุล</v>
      </c>
      <c r="CC37" s="38" t="str">
        <f t="shared" si="6"/>
        <v>ผลเกินดุล</v>
      </c>
      <c r="CD37" s="38" t="str">
        <f t="shared" si="6"/>
        <v>ผลเกินดุล</v>
      </c>
      <c r="CE37" s="38" t="str">
        <f t="shared" si="6"/>
        <v>ผลเกินดุล</v>
      </c>
      <c r="CF37" s="38" t="str">
        <f t="shared" si="6"/>
        <v>ผลเกินดุล</v>
      </c>
      <c r="CG37" s="38" t="str">
        <f aca="true" t="shared" si="7" ref="CG37:CS37">IF((CG36&gt;0),"ผลเกินดุล","ผลขาดดุล")</f>
        <v>ผลเกินดุล</v>
      </c>
      <c r="CH37" s="38" t="str">
        <f>IF((CH36&gt;0),"ผลเกินดุล","ผลขาดดุล")</f>
        <v>ผลเกินดุล</v>
      </c>
      <c r="CI37" s="38" t="str">
        <f t="shared" si="7"/>
        <v>ผลเกินดุล</v>
      </c>
      <c r="CJ37" s="40" t="str">
        <f t="shared" si="7"/>
        <v>ผลขาดดุล</v>
      </c>
      <c r="CK37" s="40" t="str">
        <f t="shared" si="7"/>
        <v>ผลขาดดุล</v>
      </c>
      <c r="CL37" s="38" t="str">
        <f t="shared" si="7"/>
        <v>ผลเกินดุล</v>
      </c>
      <c r="CM37" s="38" t="str">
        <f t="shared" si="7"/>
        <v>ผลเกินดุล</v>
      </c>
      <c r="CN37" s="38" t="str">
        <f>IF((CN36&gt;0),"ผลเกินดุล","ผลขาดดุล")</f>
        <v>ผลเกินดุล</v>
      </c>
      <c r="CO37" s="38" t="str">
        <f t="shared" si="7"/>
        <v>ผลเกินดุล</v>
      </c>
      <c r="CP37" s="38" t="str">
        <f t="shared" si="7"/>
        <v>ผลเกินดุล</v>
      </c>
      <c r="CQ37" s="38" t="str">
        <f t="shared" si="7"/>
        <v>ผลเกินดุล</v>
      </c>
      <c r="CR37" s="38" t="str">
        <f t="shared" si="7"/>
        <v>ผลเกินดุล</v>
      </c>
      <c r="CS37" s="38" t="str">
        <f t="shared" si="7"/>
        <v>ผลเกินดุล</v>
      </c>
      <c r="CT37" s="38" t="str">
        <f>IF((CT36&gt;0),"ผลเกินดุล","ผลขาดดุล")</f>
        <v>ผลเกินดุล</v>
      </c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</row>
    <row r="38" spans="1:237" s="28" customFormat="1" ht="11.25">
      <c r="A38" s="31" t="s">
        <v>2856</v>
      </c>
      <c r="B38" s="32" t="s">
        <v>2857</v>
      </c>
      <c r="C38" s="38">
        <f>C36*20/100</f>
        <v>10749268.723999929</v>
      </c>
      <c r="D38" s="38">
        <f>D36*20/100</f>
        <v>13094708.682000112</v>
      </c>
      <c r="E38" s="38">
        <f>E36*20/100</f>
        <v>19745892.565999936</v>
      </c>
      <c r="F38" s="39">
        <f aca="true" t="shared" si="8" ref="F38:CC38">F36*20/100</f>
        <v>-6551745.124000025</v>
      </c>
      <c r="G38" s="39">
        <f>G36*20/100</f>
        <v>-12683695.55399995</v>
      </c>
      <c r="H38" s="39">
        <f>H36*20/100</f>
        <v>16314451.54899993</v>
      </c>
      <c r="I38" s="39">
        <f t="shared" si="8"/>
        <v>-7249795.248000014</v>
      </c>
      <c r="J38" s="39">
        <f t="shared" si="8"/>
        <v>-2505923.203999996</v>
      </c>
      <c r="K38" s="39">
        <f t="shared" si="8"/>
        <v>4965721.0299999835</v>
      </c>
      <c r="L38" s="39">
        <f t="shared" si="8"/>
        <v>-4032553.425999987</v>
      </c>
      <c r="M38" s="39">
        <f t="shared" si="8"/>
        <v>8548716.382000005</v>
      </c>
      <c r="N38" s="39">
        <f>N36*20/100</f>
        <v>23660297.51999998</v>
      </c>
      <c r="O38" s="39">
        <f t="shared" si="8"/>
        <v>221378.97799999715</v>
      </c>
      <c r="P38" s="39">
        <f t="shared" si="8"/>
        <v>48942.01400000453</v>
      </c>
      <c r="Q38" s="39">
        <f t="shared" si="8"/>
        <v>672189.9219999969</v>
      </c>
      <c r="R38" s="39">
        <f t="shared" si="8"/>
        <v>778420.7780000031</v>
      </c>
      <c r="S38" s="39">
        <f t="shared" si="8"/>
        <v>693620.2620000005</v>
      </c>
      <c r="T38" s="39">
        <f>T36*20/100</f>
        <v>9553509.516000003</v>
      </c>
      <c r="U38" s="39">
        <f t="shared" si="8"/>
        <v>-1254905.675999993</v>
      </c>
      <c r="V38" s="39">
        <f t="shared" si="8"/>
        <v>-574134.2905999959</v>
      </c>
      <c r="W38" s="39">
        <f t="shared" si="8"/>
        <v>243725.69000000058</v>
      </c>
      <c r="X38" s="39">
        <f t="shared" si="8"/>
        <v>85124.97199999988</v>
      </c>
      <c r="Y38" s="39">
        <f t="shared" si="8"/>
        <v>420180.4039999962</v>
      </c>
      <c r="Z38" s="39">
        <f>Z36*20/100</f>
        <v>6954167.980000001</v>
      </c>
      <c r="AA38" s="39">
        <f t="shared" si="8"/>
        <v>103948.77600000202</v>
      </c>
      <c r="AB38" s="39">
        <f t="shared" si="8"/>
        <v>239305.2700000018</v>
      </c>
      <c r="AC38" s="39">
        <f t="shared" si="8"/>
        <v>-262997.82080000045</v>
      </c>
      <c r="AD38" s="39">
        <f t="shared" si="8"/>
        <v>113257.96399999857</v>
      </c>
      <c r="AE38" s="39">
        <f t="shared" si="8"/>
        <v>1657228.727999997</v>
      </c>
      <c r="AF38" s="39">
        <f>AF36*20/100</f>
        <v>5758470.824000004</v>
      </c>
      <c r="AG38" s="39">
        <f t="shared" si="8"/>
        <v>863887.100000003</v>
      </c>
      <c r="AH38" s="39">
        <f t="shared" si="8"/>
        <v>-306499.1099999994</v>
      </c>
      <c r="AI38" s="39">
        <f t="shared" si="8"/>
        <v>-1144980.8360000015</v>
      </c>
      <c r="AJ38" s="39">
        <f t="shared" si="8"/>
        <v>382284.87400000094</v>
      </c>
      <c r="AK38" s="39">
        <f t="shared" si="8"/>
        <v>273336.54200000165</v>
      </c>
      <c r="AL38" s="39">
        <f>AL36*20/100</f>
        <v>840210.8880000025</v>
      </c>
      <c r="AM38" s="39">
        <f t="shared" si="8"/>
        <v>3853451.647999996</v>
      </c>
      <c r="AN38" s="39">
        <f t="shared" si="8"/>
        <v>3512919.7680000006</v>
      </c>
      <c r="AO38" s="39">
        <f t="shared" si="8"/>
        <v>-1286075.900000006</v>
      </c>
      <c r="AP38" s="39">
        <f t="shared" si="8"/>
        <v>3037027.519999987</v>
      </c>
      <c r="AQ38" s="39">
        <f t="shared" si="8"/>
        <v>3403643.6039999784</v>
      </c>
      <c r="AR38" s="39">
        <f>AR36*20/100</f>
        <v>23057160.598</v>
      </c>
      <c r="AS38" s="39">
        <f t="shared" si="8"/>
        <v>999658.1579999983</v>
      </c>
      <c r="AT38" s="39">
        <f t="shared" si="8"/>
        <v>824987.6879999995</v>
      </c>
      <c r="AU38" s="39">
        <f t="shared" si="8"/>
        <v>-814140.2860000044</v>
      </c>
      <c r="AV38" s="39">
        <f t="shared" si="8"/>
        <v>2115180.5320000025</v>
      </c>
      <c r="AW38" s="39">
        <f t="shared" si="8"/>
        <v>722159.4040000051</v>
      </c>
      <c r="AX38" s="39">
        <f>AX36*20/100</f>
        <v>3856569.3580000014</v>
      </c>
      <c r="AY38" s="39">
        <f t="shared" si="8"/>
        <v>4087396.8139999956</v>
      </c>
      <c r="AZ38" s="39">
        <f t="shared" si="8"/>
        <v>190256.84000000654</v>
      </c>
      <c r="BA38" s="39">
        <f t="shared" si="8"/>
        <v>438927.9679999977</v>
      </c>
      <c r="BB38" s="39">
        <f t="shared" si="8"/>
        <v>912166.5300000012</v>
      </c>
      <c r="BC38" s="39">
        <f t="shared" si="8"/>
        <v>1228192.8660000027</v>
      </c>
      <c r="BD38" s="39">
        <f>BD36*20/100</f>
        <v>11399382.331999999</v>
      </c>
      <c r="BE38" s="39">
        <f t="shared" si="8"/>
        <v>-364529.6980000019</v>
      </c>
      <c r="BF38" s="39">
        <f t="shared" si="8"/>
        <v>112716.12400000394</v>
      </c>
      <c r="BG38" s="39">
        <f t="shared" si="8"/>
        <v>3012453.2400000007</v>
      </c>
      <c r="BH38" s="39">
        <f t="shared" si="8"/>
        <v>1191964.5199999989</v>
      </c>
      <c r="BI38" s="39">
        <f t="shared" si="8"/>
        <v>1199134.2660000056</v>
      </c>
      <c r="BJ38" s="39">
        <f>BJ36*20/100</f>
        <v>2685846.052000004</v>
      </c>
      <c r="BK38" s="39">
        <f t="shared" si="8"/>
        <v>1041488.8</v>
      </c>
      <c r="BL38" s="39">
        <f t="shared" si="8"/>
        <v>1144146.1579999984</v>
      </c>
      <c r="BM38" s="39">
        <f t="shared" si="8"/>
        <v>274462.8379999995</v>
      </c>
      <c r="BN38" s="39">
        <f t="shared" si="8"/>
        <v>1768255.1099999994</v>
      </c>
      <c r="BO38" s="39">
        <f t="shared" si="8"/>
        <v>1895642.074000001</v>
      </c>
      <c r="BP38" s="39">
        <f>BP36*20/100</f>
        <v>8404584.846000005</v>
      </c>
      <c r="BQ38" s="39">
        <f t="shared" si="8"/>
        <v>2178806.7919999985</v>
      </c>
      <c r="BR38" s="39">
        <f t="shared" si="8"/>
        <v>351078.4480000079</v>
      </c>
      <c r="BS38" s="39">
        <f t="shared" si="8"/>
        <v>756617.8919999897</v>
      </c>
      <c r="BT38" s="39">
        <f t="shared" si="8"/>
        <v>-557829.4639999985</v>
      </c>
      <c r="BU38" s="39">
        <f t="shared" si="8"/>
        <v>2794992.221999997</v>
      </c>
      <c r="BV38" s="39">
        <f>BV36*20/100</f>
        <v>26622245.576000012</v>
      </c>
      <c r="BW38" s="39">
        <f t="shared" si="8"/>
        <v>-677001.9680000022</v>
      </c>
      <c r="BX38" s="39">
        <f t="shared" si="8"/>
        <v>204428.52199999988</v>
      </c>
      <c r="BY38" s="39">
        <f t="shared" si="8"/>
        <v>78760.31799999773</v>
      </c>
      <c r="BZ38" s="39">
        <f t="shared" si="8"/>
        <v>647284.1420000016</v>
      </c>
      <c r="CA38" s="39">
        <f t="shared" si="8"/>
        <v>413049.9979999989</v>
      </c>
      <c r="CB38" s="39">
        <f>CB36*20/100</f>
        <v>441551.1320000008</v>
      </c>
      <c r="CC38" s="39">
        <f t="shared" si="8"/>
        <v>149433.13400000037</v>
      </c>
      <c r="CD38" s="39">
        <f aca="true" t="shared" si="9" ref="CD38:CR38">CD36*20/100</f>
        <v>757043.2180000007</v>
      </c>
      <c r="CE38" s="39">
        <f t="shared" si="9"/>
        <v>834969.2640000016</v>
      </c>
      <c r="CF38" s="39">
        <f t="shared" si="9"/>
        <v>849635.4399999976</v>
      </c>
      <c r="CG38" s="39">
        <f t="shared" si="9"/>
        <v>1071564.4</v>
      </c>
      <c r="CH38" s="39">
        <f>CH36*20/100</f>
        <v>36272834.322</v>
      </c>
      <c r="CI38" s="39">
        <f t="shared" si="9"/>
        <v>1858516.7689999999</v>
      </c>
      <c r="CJ38" s="39">
        <f t="shared" si="9"/>
        <v>-9135.555999998749</v>
      </c>
      <c r="CK38" s="39">
        <f t="shared" si="9"/>
        <v>-194555.2580000013</v>
      </c>
      <c r="CL38" s="39">
        <f t="shared" si="9"/>
        <v>489351.0819999978</v>
      </c>
      <c r="CM38" s="39">
        <f t="shared" si="9"/>
        <v>1215773.6940000013</v>
      </c>
      <c r="CN38" s="39">
        <f>CN36*20/100</f>
        <v>6965503.157999998</v>
      </c>
      <c r="CO38" s="39">
        <f t="shared" si="9"/>
        <v>250376.8</v>
      </c>
      <c r="CP38" s="39">
        <f t="shared" si="9"/>
        <v>601868.7479999975</v>
      </c>
      <c r="CQ38" s="39">
        <f t="shared" si="9"/>
        <v>404877.5700000003</v>
      </c>
      <c r="CR38" s="39">
        <f t="shared" si="9"/>
        <v>1031932.3459999978</v>
      </c>
      <c r="CS38" s="39">
        <f>CS36*20/100</f>
        <v>493607.7239999965</v>
      </c>
      <c r="CT38" s="39">
        <f>CT36*20/100</f>
        <v>592058.7599999994</v>
      </c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</row>
    <row r="39" spans="1:237" s="28" customFormat="1" ht="11.25">
      <c r="A39" s="31" t="s">
        <v>2858</v>
      </c>
      <c r="B39" s="32" t="s">
        <v>2859</v>
      </c>
      <c r="C39" s="25"/>
      <c r="D39" s="25"/>
      <c r="E39" s="25"/>
      <c r="F39" s="25"/>
      <c r="G39" s="25"/>
      <c r="H39" s="25"/>
      <c r="I39" s="25"/>
      <c r="J39" s="25"/>
      <c r="K39" s="25"/>
      <c r="L39" s="32"/>
      <c r="M39" s="32"/>
      <c r="N39" s="32"/>
      <c r="O39" s="25"/>
      <c r="P39" s="25"/>
      <c r="Q39" s="25"/>
      <c r="R39" s="32"/>
      <c r="S39" s="32"/>
      <c r="T39" s="32"/>
      <c r="U39" s="25"/>
      <c r="V39" s="25"/>
      <c r="W39" s="25"/>
      <c r="X39" s="32"/>
      <c r="Y39" s="32"/>
      <c r="Z39" s="32"/>
      <c r="AA39" s="25"/>
      <c r="AB39" s="25"/>
      <c r="AC39" s="25"/>
      <c r="AD39" s="32"/>
      <c r="AE39" s="32"/>
      <c r="AF39" s="32"/>
      <c r="AG39" s="25"/>
      <c r="AH39" s="25"/>
      <c r="AI39" s="25"/>
      <c r="AJ39" s="32"/>
      <c r="AK39" s="32"/>
      <c r="AL39" s="32"/>
      <c r="AM39" s="25"/>
      <c r="AN39" s="25"/>
      <c r="AO39" s="26"/>
      <c r="AP39" s="32"/>
      <c r="AQ39" s="41"/>
      <c r="AR39" s="41"/>
      <c r="AS39" s="27"/>
      <c r="AT39" s="25"/>
      <c r="AU39" s="25"/>
      <c r="AV39" s="32"/>
      <c r="AW39" s="32"/>
      <c r="AX39" s="32"/>
      <c r="AY39" s="25"/>
      <c r="AZ39" s="25"/>
      <c r="BA39" s="25"/>
      <c r="BB39" s="32"/>
      <c r="BC39" s="32"/>
      <c r="BD39" s="32"/>
      <c r="BE39" s="25"/>
      <c r="BF39" s="25"/>
      <c r="BG39" s="25"/>
      <c r="BH39" s="32"/>
      <c r="BI39" s="32"/>
      <c r="BJ39" s="32"/>
      <c r="BK39" s="25"/>
      <c r="BL39" s="25"/>
      <c r="BM39" s="25"/>
      <c r="BN39" s="32"/>
      <c r="BO39" s="32"/>
      <c r="BP39" s="32"/>
      <c r="BQ39" s="25"/>
      <c r="BR39" s="25"/>
      <c r="BS39" s="25"/>
      <c r="BT39" s="32"/>
      <c r="BU39" s="32"/>
      <c r="BV39" s="32"/>
      <c r="BW39" s="25"/>
      <c r="BX39" s="25"/>
      <c r="BY39" s="25"/>
      <c r="BZ39" s="32"/>
      <c r="CA39" s="32"/>
      <c r="CB39" s="32"/>
      <c r="CC39" s="25"/>
      <c r="CD39" s="25"/>
      <c r="CE39" s="25"/>
      <c r="CF39" s="32"/>
      <c r="CG39" s="32"/>
      <c r="CH39" s="32"/>
      <c r="CI39" s="25"/>
      <c r="CJ39" s="25"/>
      <c r="CK39" s="25"/>
      <c r="CL39" s="32"/>
      <c r="CM39" s="32"/>
      <c r="CN39" s="32"/>
      <c r="CO39" s="25"/>
      <c r="CP39" s="25"/>
      <c r="CQ39" s="25"/>
      <c r="CR39" s="32"/>
      <c r="CS39" s="32"/>
      <c r="CT39" s="32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</row>
    <row r="40" spans="1:237" s="42" customFormat="1" ht="11.25">
      <c r="A40" s="31"/>
      <c r="B40" s="32" t="s">
        <v>2860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6"/>
      <c r="AP40" s="25"/>
      <c r="AQ40" s="27"/>
      <c r="AR40" s="27"/>
      <c r="AS40" s="27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</row>
    <row r="41" spans="1:237" s="28" customFormat="1" ht="11.25">
      <c r="A41" s="43" t="s">
        <v>2845</v>
      </c>
      <c r="B41" s="35" t="s">
        <v>2875</v>
      </c>
      <c r="C41" s="37">
        <v>543707713.5700002</v>
      </c>
      <c r="D41" s="37">
        <v>445323839.2099995</v>
      </c>
      <c r="E41" s="37">
        <v>516798798.1500002</v>
      </c>
      <c r="F41" s="44">
        <v>475215553.0799999</v>
      </c>
      <c r="G41" s="44">
        <v>345392667.21</v>
      </c>
      <c r="H41" s="44">
        <v>372786722.56499964</v>
      </c>
      <c r="I41" s="37">
        <v>9713770.499999983</v>
      </c>
      <c r="J41" s="37">
        <v>-1940360.3300000038</v>
      </c>
      <c r="K41" s="37">
        <v>6919884.569999985</v>
      </c>
      <c r="L41" s="45">
        <v>-61339608.989999995</v>
      </c>
      <c r="M41" s="45">
        <v>-28783593.95000003</v>
      </c>
      <c r="N41" s="45">
        <v>70068472.34999993</v>
      </c>
      <c r="O41" s="37">
        <v>3641669.0099999974</v>
      </c>
      <c r="P41" s="37">
        <v>5563000.570000004</v>
      </c>
      <c r="Q41" s="37">
        <v>1497952.729999999</v>
      </c>
      <c r="R41" s="45">
        <v>3244498.1200000104</v>
      </c>
      <c r="S41" s="45">
        <v>8495376.14</v>
      </c>
      <c r="T41" s="45">
        <v>50134801.199999966</v>
      </c>
      <c r="U41" s="37">
        <v>4546705.380000002</v>
      </c>
      <c r="V41" s="37">
        <v>5311555.997000003</v>
      </c>
      <c r="W41" s="37">
        <v>6774512.089999996</v>
      </c>
      <c r="X41" s="44">
        <v>2936085.7500000005</v>
      </c>
      <c r="Y41" s="44">
        <v>10652414.859999996</v>
      </c>
      <c r="Z41" s="44">
        <v>44452169.81999999</v>
      </c>
      <c r="AA41" s="37">
        <v>12762215.070000002</v>
      </c>
      <c r="AB41" s="37">
        <v>10075115.030000012</v>
      </c>
      <c r="AC41" s="37">
        <v>10903288.125999998</v>
      </c>
      <c r="AD41" s="44">
        <v>11131338.799999997</v>
      </c>
      <c r="AE41" s="44">
        <v>14885410.52999999</v>
      </c>
      <c r="AF41" s="44">
        <v>38849567.76000001</v>
      </c>
      <c r="AG41" s="37">
        <v>4226493.409999997</v>
      </c>
      <c r="AH41" s="37">
        <v>1935045.29</v>
      </c>
      <c r="AI41" s="37">
        <v>1428068.4799999986</v>
      </c>
      <c r="AJ41" s="45">
        <v>1372567.419999998</v>
      </c>
      <c r="AK41" s="45">
        <v>4239952.699999997</v>
      </c>
      <c r="AL41" s="45">
        <v>9169951.830000002</v>
      </c>
      <c r="AM41" s="37">
        <v>36473473.78999999</v>
      </c>
      <c r="AN41" s="37">
        <v>35976321.44999999</v>
      </c>
      <c r="AO41" s="46">
        <v>26063700.440000005</v>
      </c>
      <c r="AP41" s="44">
        <v>13100074.44</v>
      </c>
      <c r="AQ41" s="47">
        <v>8403976.619999982</v>
      </c>
      <c r="AR41" s="47">
        <v>115698141.75000001</v>
      </c>
      <c r="AS41" s="48">
        <v>-3381011.0199999968</v>
      </c>
      <c r="AT41" s="37">
        <v>-308993.2899999933</v>
      </c>
      <c r="AU41" s="37">
        <v>-3730890.0399999972</v>
      </c>
      <c r="AV41" s="44">
        <v>5118478.260000003</v>
      </c>
      <c r="AW41" s="44">
        <v>7847031.409999998</v>
      </c>
      <c r="AX41" s="44">
        <v>22936633.119999994</v>
      </c>
      <c r="AY41" s="37">
        <v>2752115.990000006</v>
      </c>
      <c r="AZ41" s="37">
        <v>-926051.799999997</v>
      </c>
      <c r="BA41" s="37">
        <v>2286774.059999992</v>
      </c>
      <c r="BB41" s="45">
        <v>4325399.099999994</v>
      </c>
      <c r="BC41" s="45">
        <v>6547388.449999999</v>
      </c>
      <c r="BD41" s="45">
        <v>60634197.219999984</v>
      </c>
      <c r="BE41" s="37">
        <v>4564385.740000002</v>
      </c>
      <c r="BF41" s="37">
        <v>1416552.4099999985</v>
      </c>
      <c r="BG41" s="37">
        <v>5782091.519999994</v>
      </c>
      <c r="BH41" s="45">
        <v>10438768.749999993</v>
      </c>
      <c r="BI41" s="45">
        <v>12178328.030000003</v>
      </c>
      <c r="BJ41" s="45">
        <v>22000435.630000014</v>
      </c>
      <c r="BK41" s="37">
        <v>2142777.049999997</v>
      </c>
      <c r="BL41" s="37">
        <v>3946442.7100000056</v>
      </c>
      <c r="BM41" s="37">
        <v>5183344.140000005</v>
      </c>
      <c r="BN41" s="44">
        <v>11346950.859999994</v>
      </c>
      <c r="BO41" s="44">
        <v>16815559.350000005</v>
      </c>
      <c r="BP41" s="44">
        <v>57558041.37000002</v>
      </c>
      <c r="BQ41" s="37">
        <v>24663331.829999994</v>
      </c>
      <c r="BR41" s="37">
        <v>40434257.39000001</v>
      </c>
      <c r="BS41" s="37">
        <v>35738141.67</v>
      </c>
      <c r="BT41" s="45">
        <v>34618859.47000001</v>
      </c>
      <c r="BU41" s="45">
        <v>58791532.29999998</v>
      </c>
      <c r="BV41" s="45">
        <v>165281886.74999997</v>
      </c>
      <c r="BW41" s="37">
        <v>1496291.3199999991</v>
      </c>
      <c r="BX41" s="37">
        <v>171375.75999999943</v>
      </c>
      <c r="BY41" s="37">
        <v>-1119962.9799999988</v>
      </c>
      <c r="BZ41" s="44">
        <v>2362095.580000001</v>
      </c>
      <c r="CA41" s="44">
        <v>4257492.170000001</v>
      </c>
      <c r="CB41" s="44">
        <v>6224585.639999994</v>
      </c>
      <c r="CC41" s="37">
        <v>2284027.020000008</v>
      </c>
      <c r="CD41" s="37">
        <v>2252029.1399999983</v>
      </c>
      <c r="CE41" s="37">
        <v>3611894.7799999933</v>
      </c>
      <c r="CF41" s="44">
        <v>185174.5499999977</v>
      </c>
      <c r="CG41" s="44">
        <v>5379597.570000012</v>
      </c>
      <c r="CH41" s="44">
        <v>182406799.69000006</v>
      </c>
      <c r="CI41" s="37">
        <v>3602351.5459999996</v>
      </c>
      <c r="CJ41" s="37">
        <v>4040.850000000879</v>
      </c>
      <c r="CK41" s="37">
        <v>-2338496.330000001</v>
      </c>
      <c r="CL41" s="44">
        <v>-4461139.749999996</v>
      </c>
      <c r="CM41" s="44">
        <v>-3211528.079999998</v>
      </c>
      <c r="CN41" s="44">
        <v>34789984.47</v>
      </c>
      <c r="CO41" s="37">
        <v>652074.3400000005</v>
      </c>
      <c r="CP41" s="37">
        <v>-159806.8900000002</v>
      </c>
      <c r="CQ41" s="37">
        <v>720295.619999997</v>
      </c>
      <c r="CR41" s="44">
        <v>4946834.050000003</v>
      </c>
      <c r="CS41" s="44">
        <v>6207101.289999998</v>
      </c>
      <c r="CT41" s="44">
        <v>7197146.939999996</v>
      </c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</row>
    <row r="42" spans="1:237" s="28" customFormat="1" ht="11.25">
      <c r="A42" s="43" t="s">
        <v>2846</v>
      </c>
      <c r="B42" s="35" t="s">
        <v>2876</v>
      </c>
      <c r="C42" s="37">
        <v>451590082.17999995</v>
      </c>
      <c r="D42" s="37">
        <v>435036857.1100001</v>
      </c>
      <c r="E42" s="37">
        <v>431394319.2100001</v>
      </c>
      <c r="F42" s="44">
        <v>366439667.29999995</v>
      </c>
      <c r="G42" s="44">
        <v>257466028.39</v>
      </c>
      <c r="H42" s="44">
        <v>247422619.4491</v>
      </c>
      <c r="I42" s="37">
        <v>51390923.129999995</v>
      </c>
      <c r="J42" s="37">
        <v>40655811.82</v>
      </c>
      <c r="K42" s="37">
        <v>68608043.21000001</v>
      </c>
      <c r="L42" s="45">
        <v>69251442.88999999</v>
      </c>
      <c r="M42" s="45">
        <v>95196718.05000003</v>
      </c>
      <c r="N42" s="45">
        <v>96277120.92</v>
      </c>
      <c r="O42" s="37">
        <v>18245140.53</v>
      </c>
      <c r="P42" s="37">
        <v>16878806.71</v>
      </c>
      <c r="Q42" s="37">
        <v>12900123.83</v>
      </c>
      <c r="R42" s="45">
        <v>15633507.670000002</v>
      </c>
      <c r="S42" s="45">
        <v>19581696.22</v>
      </c>
      <c r="T42" s="45">
        <v>23775100.369999997</v>
      </c>
      <c r="U42" s="37">
        <v>12408266.459999999</v>
      </c>
      <c r="V42" s="37">
        <v>10794279.13</v>
      </c>
      <c r="W42" s="37">
        <v>7480317.77</v>
      </c>
      <c r="X42" s="44">
        <v>7504425.14</v>
      </c>
      <c r="Y42" s="44">
        <v>12225329.22</v>
      </c>
      <c r="Z42" s="44">
        <v>31133236.86</v>
      </c>
      <c r="AA42" s="37">
        <v>16247207.41</v>
      </c>
      <c r="AB42" s="37">
        <v>15915150.43</v>
      </c>
      <c r="AC42" s="37">
        <v>17564172.939999998</v>
      </c>
      <c r="AD42" s="44">
        <v>21521036.49</v>
      </c>
      <c r="AE42" s="44">
        <v>21542103.19</v>
      </c>
      <c r="AF42" s="44">
        <v>24547329.160000004</v>
      </c>
      <c r="AG42" s="37">
        <v>15103661.03</v>
      </c>
      <c r="AH42" s="37">
        <v>13016452.589999998</v>
      </c>
      <c r="AI42" s="37">
        <v>8705796.1</v>
      </c>
      <c r="AJ42" s="45">
        <v>11231961.860000001</v>
      </c>
      <c r="AK42" s="45">
        <v>16565311.66</v>
      </c>
      <c r="AL42" s="45">
        <v>16082696.420000004</v>
      </c>
      <c r="AM42" s="37">
        <v>44089081.08</v>
      </c>
      <c r="AN42" s="37">
        <v>36298041.52</v>
      </c>
      <c r="AO42" s="46">
        <v>26887729.999999996</v>
      </c>
      <c r="AP42" s="44">
        <v>18981060.12</v>
      </c>
      <c r="AQ42" s="47">
        <v>37998405.41</v>
      </c>
      <c r="AR42" s="47">
        <v>81369702.88</v>
      </c>
      <c r="AS42" s="48">
        <v>10964832.520000001</v>
      </c>
      <c r="AT42" s="37">
        <v>12585628.530000001</v>
      </c>
      <c r="AU42" s="37">
        <v>13682515.65</v>
      </c>
      <c r="AV42" s="44">
        <v>18549570.35</v>
      </c>
      <c r="AW42" s="44">
        <v>23387636.029999997</v>
      </c>
      <c r="AX42" s="44">
        <v>15312878.38</v>
      </c>
      <c r="AY42" s="37">
        <v>10827266.739999998</v>
      </c>
      <c r="AZ42" s="37">
        <v>8580331.14</v>
      </c>
      <c r="BA42" s="37">
        <v>12653690.829999998</v>
      </c>
      <c r="BB42" s="45">
        <v>24571292.689999994</v>
      </c>
      <c r="BC42" s="45">
        <v>25429827.220000003</v>
      </c>
      <c r="BD42" s="45">
        <v>28335132.379999995</v>
      </c>
      <c r="BE42" s="37">
        <v>7766212.080000001</v>
      </c>
      <c r="BF42" s="37">
        <v>3395777.53</v>
      </c>
      <c r="BG42" s="37">
        <v>14763072.319999998</v>
      </c>
      <c r="BH42" s="45">
        <v>19430881.28</v>
      </c>
      <c r="BI42" s="45">
        <v>20338807.97</v>
      </c>
      <c r="BJ42" s="45">
        <v>18929200.740000002</v>
      </c>
      <c r="BK42" s="37">
        <v>8007272.22</v>
      </c>
      <c r="BL42" s="37">
        <v>8217889.79</v>
      </c>
      <c r="BM42" s="37">
        <v>9320091.63</v>
      </c>
      <c r="BN42" s="44">
        <v>13927676.67</v>
      </c>
      <c r="BO42" s="44">
        <v>26070308.72</v>
      </c>
      <c r="BP42" s="44">
        <v>27517513.540000003</v>
      </c>
      <c r="BQ42" s="37">
        <v>52171251.519999996</v>
      </c>
      <c r="BR42" s="37">
        <v>45848561.38</v>
      </c>
      <c r="BS42" s="37">
        <v>44358235.13000001</v>
      </c>
      <c r="BT42" s="45">
        <v>49068018.46</v>
      </c>
      <c r="BU42" s="45">
        <v>55830840.16</v>
      </c>
      <c r="BV42" s="45">
        <v>63882236</v>
      </c>
      <c r="BW42" s="37">
        <v>5492138.359999999</v>
      </c>
      <c r="BX42" s="37">
        <v>3463777.0599999996</v>
      </c>
      <c r="BY42" s="37">
        <v>4466965.46</v>
      </c>
      <c r="BZ42" s="44">
        <v>4695721.65</v>
      </c>
      <c r="CA42" s="44">
        <v>5673906.3</v>
      </c>
      <c r="CB42" s="44">
        <v>6205909.129999999</v>
      </c>
      <c r="CC42" s="37">
        <v>8312569.23</v>
      </c>
      <c r="CD42" s="37">
        <v>8910441.63</v>
      </c>
      <c r="CE42" s="37">
        <v>13291240.209999999</v>
      </c>
      <c r="CF42" s="44">
        <v>6215423.2700000005</v>
      </c>
      <c r="CG42" s="44">
        <v>9630599.870000003</v>
      </c>
      <c r="CH42" s="44">
        <v>71504790.17000002</v>
      </c>
      <c r="CI42" s="37">
        <v>10675334.149999999</v>
      </c>
      <c r="CJ42" s="37">
        <v>6638866.13</v>
      </c>
      <c r="CK42" s="37">
        <v>3465045.5</v>
      </c>
      <c r="CL42" s="44">
        <v>3652406.5500000003</v>
      </c>
      <c r="CM42" s="44">
        <v>6584751.16</v>
      </c>
      <c r="CN42" s="44">
        <v>5293074.41</v>
      </c>
      <c r="CO42" s="37">
        <v>4593751.31</v>
      </c>
      <c r="CP42" s="37">
        <v>5219255.86</v>
      </c>
      <c r="CQ42" s="37">
        <v>8594429.079999998</v>
      </c>
      <c r="CR42" s="44">
        <v>7965190.060000001</v>
      </c>
      <c r="CS42" s="44">
        <v>9672779.6</v>
      </c>
      <c r="CT42" s="44">
        <v>6869207.76</v>
      </c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</row>
    <row r="43" spans="1:237" s="28" customFormat="1" ht="11.25">
      <c r="A43" s="43" t="s">
        <v>2847</v>
      </c>
      <c r="B43" s="35" t="s">
        <v>2877</v>
      </c>
      <c r="C43" s="37">
        <v>-166805587.10999998</v>
      </c>
      <c r="D43" s="37">
        <v>-173612171.74</v>
      </c>
      <c r="E43" s="37">
        <v>-219465427.26</v>
      </c>
      <c r="F43" s="44">
        <v>-259548589.65</v>
      </c>
      <c r="G43" s="44">
        <v>-277684832.46</v>
      </c>
      <c r="H43" s="44">
        <v>-372542425.4391001</v>
      </c>
      <c r="I43" s="37">
        <v>-90599038.13</v>
      </c>
      <c r="J43" s="37">
        <v>-119001746.39000003</v>
      </c>
      <c r="K43" s="37">
        <v>-141864279.98</v>
      </c>
      <c r="L43" s="45">
        <v>-187783105.58</v>
      </c>
      <c r="M43" s="45">
        <v>-168201832.52</v>
      </c>
      <c r="N43" s="45">
        <v>-157061688.41000006</v>
      </c>
      <c r="O43" s="37">
        <v>-18633511.080000002</v>
      </c>
      <c r="P43" s="37">
        <v>-24538890.73</v>
      </c>
      <c r="Q43" s="37">
        <v>-19773043.140000004</v>
      </c>
      <c r="R43" s="45">
        <v>-23167453.059999995</v>
      </c>
      <c r="S43" s="45">
        <v>-19921311.509999998</v>
      </c>
      <c r="T43" s="45">
        <v>-24778481.27</v>
      </c>
      <c r="U43" s="37">
        <v>-12794386.270000001</v>
      </c>
      <c r="V43" s="37">
        <v>-15784542.859999998</v>
      </c>
      <c r="W43" s="37">
        <v>-14559937.059999999</v>
      </c>
      <c r="X43" s="44">
        <v>-13046645.57</v>
      </c>
      <c r="Y43" s="44">
        <v>-10278638.860000001</v>
      </c>
      <c r="Z43" s="44">
        <v>-14449885.610000001</v>
      </c>
      <c r="AA43" s="37">
        <v>-9356717.040000001</v>
      </c>
      <c r="AB43" s="37">
        <v>-12199535.949999997</v>
      </c>
      <c r="AC43" s="37">
        <v>-19030159.2</v>
      </c>
      <c r="AD43" s="44">
        <v>-16962565.550000004</v>
      </c>
      <c r="AE43" s="44">
        <v>-15212316.27</v>
      </c>
      <c r="AF43" s="44">
        <v>-26632135.43</v>
      </c>
      <c r="AG43" s="37">
        <v>-14222272.030000001</v>
      </c>
      <c r="AH43" s="37">
        <v>-17230460.73</v>
      </c>
      <c r="AI43" s="37">
        <v>-13514314.87</v>
      </c>
      <c r="AJ43" s="45">
        <v>-16715377.389999997</v>
      </c>
      <c r="AK43" s="45">
        <v>-17982776.73</v>
      </c>
      <c r="AL43" s="45">
        <v>-20992151.339999996</v>
      </c>
      <c r="AM43" s="37">
        <v>-22811815.96</v>
      </c>
      <c r="AN43" s="37">
        <v>-32638120.810000002</v>
      </c>
      <c r="AO43" s="46">
        <v>-43284796.190000005</v>
      </c>
      <c r="AP43" s="44">
        <v>-36034803.32</v>
      </c>
      <c r="AQ43" s="47">
        <v>-57837350.40999999</v>
      </c>
      <c r="AR43" s="47">
        <v>-61278321.779999994</v>
      </c>
      <c r="AS43" s="48">
        <v>-20732938.189999998</v>
      </c>
      <c r="AT43" s="37">
        <v>-24816203.310000002</v>
      </c>
      <c r="AU43" s="37">
        <v>-26932859.879999995</v>
      </c>
      <c r="AV43" s="44">
        <v>-24544173.579999994</v>
      </c>
      <c r="AW43" s="44">
        <v>-27603560.53</v>
      </c>
      <c r="AX43" s="44">
        <v>-32968846.44</v>
      </c>
      <c r="AY43" s="37">
        <v>-16112847.7</v>
      </c>
      <c r="AZ43" s="37">
        <v>-16104839.580000002</v>
      </c>
      <c r="BA43" s="37">
        <v>-17728902.140000004</v>
      </c>
      <c r="BB43" s="45">
        <v>-27831212.370000005</v>
      </c>
      <c r="BC43" s="45">
        <v>-24174857.66</v>
      </c>
      <c r="BD43" s="45">
        <v>-27113316.09</v>
      </c>
      <c r="BE43" s="37">
        <v>-11649367.2</v>
      </c>
      <c r="BF43" s="37">
        <v>-11156112.469999999</v>
      </c>
      <c r="BG43" s="37">
        <v>-19081623.360000003</v>
      </c>
      <c r="BH43" s="45">
        <v>-19536754.02</v>
      </c>
      <c r="BI43" s="45">
        <v>-17030009.200000003</v>
      </c>
      <c r="BJ43" s="45">
        <v>-18332069.01</v>
      </c>
      <c r="BK43" s="37">
        <v>-10368427.350000001</v>
      </c>
      <c r="BL43" s="37">
        <v>-10898326.290000001</v>
      </c>
      <c r="BM43" s="37">
        <v>-14322088.700000003</v>
      </c>
      <c r="BN43" s="44">
        <v>-10786396.089999998</v>
      </c>
      <c r="BO43" s="44">
        <v>-18824773.450000003</v>
      </c>
      <c r="BP43" s="44">
        <v>-15600602.190000001</v>
      </c>
      <c r="BQ43" s="37">
        <v>-44123478.63</v>
      </c>
      <c r="BR43" s="37">
        <v>-22640252.97</v>
      </c>
      <c r="BS43" s="37">
        <v>-30297476.879999995</v>
      </c>
      <c r="BT43" s="45">
        <v>-27434443.090000007</v>
      </c>
      <c r="BU43" s="45">
        <v>-23385651.080000002</v>
      </c>
      <c r="BV43" s="45">
        <v>-26576587.79</v>
      </c>
      <c r="BW43" s="37">
        <v>-5652675.4</v>
      </c>
      <c r="BX43" s="37">
        <v>-6818983.9799999995</v>
      </c>
      <c r="BY43" s="37">
        <v>-9199949.2</v>
      </c>
      <c r="BZ43" s="44">
        <v>-5320233.41</v>
      </c>
      <c r="CA43" s="44">
        <v>-4220394.14</v>
      </c>
      <c r="CB43" s="44">
        <v>-7724749.330000001</v>
      </c>
      <c r="CC43" s="37">
        <v>-13885830.829999998</v>
      </c>
      <c r="CD43" s="37">
        <v>-17299895.310000002</v>
      </c>
      <c r="CE43" s="37">
        <v>-20195217.969999995</v>
      </c>
      <c r="CF43" s="44">
        <v>-17514696.950000003</v>
      </c>
      <c r="CG43" s="44">
        <v>-15960765.629999997</v>
      </c>
      <c r="CH43" s="44">
        <v>-20609607.56</v>
      </c>
      <c r="CI43" s="37">
        <v>-10816788.120000001</v>
      </c>
      <c r="CJ43" s="37">
        <v>-11320368.55</v>
      </c>
      <c r="CK43" s="37">
        <v>-11493611.870000003</v>
      </c>
      <c r="CL43" s="44">
        <v>-13544343.540000001</v>
      </c>
      <c r="CM43" s="44">
        <v>-14481445.630000005</v>
      </c>
      <c r="CN43" s="44">
        <v>-12705600.72</v>
      </c>
      <c r="CO43" s="37">
        <v>-6125905.4399999995</v>
      </c>
      <c r="CP43" s="37">
        <v>-8542718.55</v>
      </c>
      <c r="CQ43" s="37">
        <v>-11584580.54</v>
      </c>
      <c r="CR43" s="44">
        <v>-7028660.21</v>
      </c>
      <c r="CS43" s="44">
        <v>-7114508.699999999</v>
      </c>
      <c r="CT43" s="44">
        <v>-9107462.68</v>
      </c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</row>
    <row r="44" spans="1:237" s="28" customFormat="1" ht="11.25">
      <c r="A44" s="43"/>
      <c r="B44" s="49" t="s">
        <v>2879</v>
      </c>
      <c r="C44" s="50">
        <f>C42+C43</f>
        <v>284784495.06999993</v>
      </c>
      <c r="D44" s="50">
        <f aca="true" t="shared" si="10" ref="D44:CB44">D42+D43</f>
        <v>261424685.37000006</v>
      </c>
      <c r="E44" s="50">
        <f t="shared" si="10"/>
        <v>211928891.9500001</v>
      </c>
      <c r="F44" s="50">
        <f t="shared" si="10"/>
        <v>106891077.64999995</v>
      </c>
      <c r="G44" s="50">
        <f>G42+G43</f>
        <v>-20218804.069999993</v>
      </c>
      <c r="H44" s="50">
        <f>H42+H43</f>
        <v>-125119805.9900001</v>
      </c>
      <c r="I44" s="50">
        <f t="shared" si="10"/>
        <v>-39208115</v>
      </c>
      <c r="J44" s="50">
        <f t="shared" si="10"/>
        <v>-78345934.57000002</v>
      </c>
      <c r="K44" s="50">
        <f t="shared" si="10"/>
        <v>-73256236.76999998</v>
      </c>
      <c r="L44" s="50">
        <f t="shared" si="10"/>
        <v>-118531662.69000003</v>
      </c>
      <c r="M44" s="50">
        <f t="shared" si="10"/>
        <v>-73005114.46999998</v>
      </c>
      <c r="N44" s="50">
        <f t="shared" si="10"/>
        <v>-60784567.490000054</v>
      </c>
      <c r="O44" s="50">
        <f t="shared" si="10"/>
        <v>-388370.55000000075</v>
      </c>
      <c r="P44" s="50">
        <f t="shared" si="10"/>
        <v>-7660084.02</v>
      </c>
      <c r="Q44" s="50">
        <f t="shared" si="10"/>
        <v>-6872919.310000004</v>
      </c>
      <c r="R44" s="50">
        <f t="shared" si="10"/>
        <v>-7533945.389999993</v>
      </c>
      <c r="S44" s="50">
        <f t="shared" si="10"/>
        <v>-339615.2899999991</v>
      </c>
      <c r="T44" s="50">
        <f t="shared" si="10"/>
        <v>-1003380.9000000022</v>
      </c>
      <c r="U44" s="50">
        <f t="shared" si="10"/>
        <v>-386119.8100000024</v>
      </c>
      <c r="V44" s="50">
        <f t="shared" si="10"/>
        <v>-4990263.729999997</v>
      </c>
      <c r="W44" s="50">
        <f t="shared" si="10"/>
        <v>-7079619.289999999</v>
      </c>
      <c r="X44" s="50">
        <f t="shared" si="10"/>
        <v>-5542220.430000001</v>
      </c>
      <c r="Y44" s="50">
        <f t="shared" si="10"/>
        <v>1946690.3599999994</v>
      </c>
      <c r="Z44" s="50">
        <f t="shared" si="10"/>
        <v>16683351.249999998</v>
      </c>
      <c r="AA44" s="50">
        <f t="shared" si="10"/>
        <v>6890490.369999999</v>
      </c>
      <c r="AB44" s="50">
        <f t="shared" si="10"/>
        <v>3715614.4800000023</v>
      </c>
      <c r="AC44" s="50">
        <f t="shared" si="10"/>
        <v>-1465986.2600000016</v>
      </c>
      <c r="AD44" s="50">
        <f t="shared" si="10"/>
        <v>4558470.939999994</v>
      </c>
      <c r="AE44" s="50">
        <f t="shared" si="10"/>
        <v>6329786.920000002</v>
      </c>
      <c r="AF44" s="50">
        <f t="shared" si="10"/>
        <v>-2084806.2699999958</v>
      </c>
      <c r="AG44" s="50">
        <f t="shared" si="10"/>
        <v>881388.9999999981</v>
      </c>
      <c r="AH44" s="50">
        <f t="shared" si="10"/>
        <v>-4214008.140000002</v>
      </c>
      <c r="AI44" s="50">
        <f t="shared" si="10"/>
        <v>-4808518.77</v>
      </c>
      <c r="AJ44" s="50">
        <f t="shared" si="10"/>
        <v>-5483415.529999996</v>
      </c>
      <c r="AK44" s="50">
        <f t="shared" si="10"/>
        <v>-1417465.0700000003</v>
      </c>
      <c r="AL44" s="50">
        <f t="shared" si="10"/>
        <v>-4909454.9199999925</v>
      </c>
      <c r="AM44" s="50">
        <f t="shared" si="10"/>
        <v>21277265.119999997</v>
      </c>
      <c r="AN44" s="50">
        <f t="shared" si="10"/>
        <v>3659920.710000001</v>
      </c>
      <c r="AO44" s="50">
        <f t="shared" si="10"/>
        <v>-16397066.190000009</v>
      </c>
      <c r="AP44" s="50">
        <f t="shared" si="10"/>
        <v>-17053743.2</v>
      </c>
      <c r="AQ44" s="50">
        <f t="shared" si="10"/>
        <v>-19838944.999999993</v>
      </c>
      <c r="AR44" s="50">
        <f t="shared" si="10"/>
        <v>20091381.1</v>
      </c>
      <c r="AS44" s="50">
        <f t="shared" si="10"/>
        <v>-9768105.669999996</v>
      </c>
      <c r="AT44" s="50">
        <f t="shared" si="10"/>
        <v>-12230574.780000001</v>
      </c>
      <c r="AU44" s="50">
        <f t="shared" si="10"/>
        <v>-13250344.229999995</v>
      </c>
      <c r="AV44" s="50">
        <f t="shared" si="10"/>
        <v>-5994603.229999993</v>
      </c>
      <c r="AW44" s="50">
        <f t="shared" si="10"/>
        <v>-4215924.500000004</v>
      </c>
      <c r="AX44" s="50">
        <f t="shared" si="10"/>
        <v>-17655968.060000002</v>
      </c>
      <c r="AY44" s="50">
        <f t="shared" si="10"/>
        <v>-5285580.960000001</v>
      </c>
      <c r="AZ44" s="50">
        <f t="shared" si="10"/>
        <v>-7524508.440000001</v>
      </c>
      <c r="BA44" s="50">
        <f t="shared" si="10"/>
        <v>-5075211.310000006</v>
      </c>
      <c r="BB44" s="50">
        <f t="shared" si="10"/>
        <v>-3259919.680000011</v>
      </c>
      <c r="BC44" s="50">
        <f t="shared" si="10"/>
        <v>1254969.5600000024</v>
      </c>
      <c r="BD44" s="50">
        <f t="shared" si="10"/>
        <v>1221816.2899999954</v>
      </c>
      <c r="BE44" s="50">
        <f t="shared" si="10"/>
        <v>-3883155.1199999982</v>
      </c>
      <c r="BF44" s="50">
        <f t="shared" si="10"/>
        <v>-7760334.9399999995</v>
      </c>
      <c r="BG44" s="50">
        <f t="shared" si="10"/>
        <v>-4318551.040000005</v>
      </c>
      <c r="BH44" s="50">
        <f t="shared" si="10"/>
        <v>-105872.73999999836</v>
      </c>
      <c r="BI44" s="50">
        <f t="shared" si="10"/>
        <v>3308798.769999996</v>
      </c>
      <c r="BJ44" s="50">
        <f t="shared" si="10"/>
        <v>597131.7300000004</v>
      </c>
      <c r="BK44" s="50">
        <f t="shared" si="10"/>
        <v>-2361155.1300000018</v>
      </c>
      <c r="BL44" s="50">
        <f t="shared" si="10"/>
        <v>-2680436.500000001</v>
      </c>
      <c r="BM44" s="50">
        <f t="shared" si="10"/>
        <v>-5001997.070000002</v>
      </c>
      <c r="BN44" s="50">
        <f t="shared" si="10"/>
        <v>3141280.580000002</v>
      </c>
      <c r="BO44" s="50">
        <f t="shared" si="10"/>
        <v>7245535.269999996</v>
      </c>
      <c r="BP44" s="50">
        <f t="shared" si="10"/>
        <v>11916911.350000001</v>
      </c>
      <c r="BQ44" s="50">
        <f t="shared" si="10"/>
        <v>8047772.889999993</v>
      </c>
      <c r="BR44" s="50">
        <f t="shared" si="10"/>
        <v>23208308.410000004</v>
      </c>
      <c r="BS44" s="50">
        <f t="shared" si="10"/>
        <v>14060758.250000015</v>
      </c>
      <c r="BT44" s="50">
        <f t="shared" si="10"/>
        <v>21633575.369999994</v>
      </c>
      <c r="BU44" s="50">
        <f t="shared" si="10"/>
        <v>32445189.079999994</v>
      </c>
      <c r="BV44" s="50">
        <f t="shared" si="10"/>
        <v>37305648.21</v>
      </c>
      <c r="BW44" s="50">
        <f t="shared" si="10"/>
        <v>-160537.04000000097</v>
      </c>
      <c r="BX44" s="50">
        <f t="shared" si="10"/>
        <v>-3355206.92</v>
      </c>
      <c r="BY44" s="50">
        <f t="shared" si="10"/>
        <v>-4732983.739999999</v>
      </c>
      <c r="BZ44" s="50">
        <f t="shared" si="10"/>
        <v>-624511.7599999998</v>
      </c>
      <c r="CA44" s="50">
        <f t="shared" si="10"/>
        <v>1453512.1600000001</v>
      </c>
      <c r="CB44" s="50">
        <f t="shared" si="10"/>
        <v>-1518840.200000002</v>
      </c>
      <c r="CC44" s="50">
        <f aca="true" t="shared" si="11" ref="CC44:CR44">CC42+CC43</f>
        <v>-5573261.599999998</v>
      </c>
      <c r="CD44" s="50">
        <f t="shared" si="11"/>
        <v>-8389453.680000002</v>
      </c>
      <c r="CE44" s="50">
        <f t="shared" si="11"/>
        <v>-6903977.759999996</v>
      </c>
      <c r="CF44" s="50">
        <f t="shared" si="11"/>
        <v>-11299273.680000003</v>
      </c>
      <c r="CG44" s="50">
        <f t="shared" si="11"/>
        <v>-6330165.759999994</v>
      </c>
      <c r="CH44" s="50">
        <f t="shared" si="11"/>
        <v>50895182.610000014</v>
      </c>
      <c r="CI44" s="50">
        <f t="shared" si="11"/>
        <v>-141453.97000000253</v>
      </c>
      <c r="CJ44" s="50">
        <f t="shared" si="11"/>
        <v>-4681502.420000001</v>
      </c>
      <c r="CK44" s="50">
        <f t="shared" si="11"/>
        <v>-8028566.370000003</v>
      </c>
      <c r="CL44" s="50">
        <f t="shared" si="11"/>
        <v>-9891936.99</v>
      </c>
      <c r="CM44" s="50">
        <f t="shared" si="11"/>
        <v>-7896694.470000004</v>
      </c>
      <c r="CN44" s="50">
        <f t="shared" si="11"/>
        <v>-7412526.3100000005</v>
      </c>
      <c r="CO44" s="50">
        <f t="shared" si="11"/>
        <v>-1532154.13</v>
      </c>
      <c r="CP44" s="50">
        <f t="shared" si="11"/>
        <v>-3323462.6900000004</v>
      </c>
      <c r="CQ44" s="50">
        <f t="shared" si="11"/>
        <v>-2990151.460000001</v>
      </c>
      <c r="CR44" s="50">
        <f t="shared" si="11"/>
        <v>936529.8500000015</v>
      </c>
      <c r="CS44" s="50">
        <f>CS42+CS43</f>
        <v>2558270.9000000004</v>
      </c>
      <c r="CT44" s="50">
        <f>CT42+CT43</f>
        <v>-2238254.92</v>
      </c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</row>
    <row r="45" spans="3:98" ht="11.25">
      <c r="C45" s="51"/>
      <c r="D45" s="51"/>
      <c r="E45" s="51"/>
      <c r="F45" s="52"/>
      <c r="G45" s="52"/>
      <c r="H45" s="52"/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2"/>
      <c r="AP45" s="52"/>
      <c r="AQ45" s="52"/>
      <c r="AR45" s="52"/>
      <c r="AS45" s="51"/>
      <c r="AT45" s="51"/>
      <c r="AU45" s="52"/>
      <c r="AV45" s="52"/>
      <c r="AW45" s="52"/>
      <c r="AX45" s="52"/>
      <c r="AY45" s="51"/>
      <c r="AZ45" s="51"/>
      <c r="BA45" s="51"/>
      <c r="BB45" s="52"/>
      <c r="BC45" s="52"/>
      <c r="BD45" s="52"/>
      <c r="BE45" s="51"/>
      <c r="BF45" s="51"/>
      <c r="BG45" s="51"/>
      <c r="BH45" s="52"/>
      <c r="BI45" s="52"/>
      <c r="BJ45" s="52"/>
      <c r="BK45" s="51"/>
      <c r="BL45" s="51"/>
      <c r="BM45" s="51"/>
      <c r="BN45" s="52"/>
      <c r="BO45" s="52"/>
      <c r="BP45" s="52"/>
      <c r="BQ45" s="51"/>
      <c r="BR45" s="51"/>
      <c r="BS45" s="51"/>
      <c r="BT45" s="52"/>
      <c r="BU45" s="52"/>
      <c r="BV45" s="52"/>
      <c r="BW45" s="51"/>
      <c r="BX45" s="51"/>
      <c r="BY45" s="51"/>
      <c r="BZ45" s="52"/>
      <c r="CA45" s="52"/>
      <c r="CB45" s="52"/>
      <c r="CC45" s="51"/>
      <c r="CD45" s="51"/>
      <c r="CE45" s="51"/>
      <c r="CF45" s="52"/>
      <c r="CG45" s="52"/>
      <c r="CH45" s="52"/>
      <c r="CI45" s="51"/>
      <c r="CJ45" s="51"/>
      <c r="CK45" s="51"/>
      <c r="CL45" s="52"/>
      <c r="CM45" s="52"/>
      <c r="CN45" s="52"/>
      <c r="CO45" s="51"/>
      <c r="CP45" s="51"/>
      <c r="CQ45" s="51"/>
      <c r="CR45" s="52"/>
      <c r="CS45" s="52"/>
      <c r="CT45" s="52"/>
    </row>
    <row r="46" spans="3:98" ht="11.25" hidden="1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4"/>
      <c r="CT46" s="54"/>
    </row>
    <row r="47" ht="11.25" hidden="1"/>
    <row r="48" ht="11.25" hidden="1"/>
    <row r="49" spans="3:98" ht="11.25" hidden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</row>
    <row r="50" spans="3:98" ht="11.25" hidden="1"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4"/>
      <c r="CT50" s="54"/>
    </row>
    <row r="51" spans="48:98" ht="11.25">
      <c r="AV51" s="56"/>
      <c r="AW51" s="56"/>
      <c r="AX51" s="56"/>
      <c r="BB51" s="56"/>
      <c r="BC51" s="56"/>
      <c r="BD51" s="56"/>
      <c r="BH51" s="56"/>
      <c r="BI51" s="56"/>
      <c r="BJ51" s="56"/>
      <c r="BN51" s="56"/>
      <c r="BO51" s="56"/>
      <c r="BP51" s="56"/>
      <c r="BT51" s="56"/>
      <c r="BU51" s="56"/>
      <c r="BV51" s="56"/>
      <c r="BZ51" s="56"/>
      <c r="CA51" s="56"/>
      <c r="CB51" s="56"/>
      <c r="CF51" s="56"/>
      <c r="CG51" s="56"/>
      <c r="CH51" s="56"/>
      <c r="CL51" s="56"/>
      <c r="CM51" s="56"/>
      <c r="CN51" s="56"/>
      <c r="CR51" s="56"/>
      <c r="CS51" s="56"/>
      <c r="CT51" s="56"/>
    </row>
    <row r="52" ht="11.25">
      <c r="CK52" s="54"/>
    </row>
    <row r="53" ht="11.25">
      <c r="CK53" s="54"/>
    </row>
    <row r="58" ht="11.25">
      <c r="AO58" s="9" t="s">
        <v>2861</v>
      </c>
    </row>
    <row r="59" ht="11.25">
      <c r="AO59" s="9" t="s">
        <v>2849</v>
      </c>
    </row>
    <row r="60" ht="11.25">
      <c r="AO60" s="9" t="s">
        <v>2862</v>
      </c>
    </row>
    <row r="61" ht="11.25">
      <c r="AO61" s="9" t="s">
        <v>2863</v>
      </c>
    </row>
    <row r="62" spans="41:45" ht="11.25">
      <c r="AO62" s="9" t="s">
        <v>2864</v>
      </c>
      <c r="AS62" s="9" t="s">
        <v>2866</v>
      </c>
    </row>
    <row r="63" spans="41:45" ht="11.25">
      <c r="AO63" s="9" t="s">
        <v>2865</v>
      </c>
      <c r="AS63" s="9" t="s">
        <v>2867</v>
      </c>
    </row>
    <row r="64" ht="11.25">
      <c r="AS64" s="9" t="s">
        <v>2868</v>
      </c>
    </row>
    <row r="65" ht="11.25">
      <c r="AS65" s="9" t="s">
        <v>2869</v>
      </c>
    </row>
  </sheetData>
  <sheetProtection/>
  <conditionalFormatting sqref="K1:N2 Q1:Q2 W1:W2 E47:H48 K47:N48 E1:H2 W47:W48 Q47:Q48 AC47:AC48 AM1:AO3 E6:E17 Q6:Q17 W6:W17 W19:W33 Q19:Q33 K19:K33 E19:E33 E51:H65536 K51:N65536 Q51:Q65536 W51:W65536 AC51:AC65536 AC1:AC2 AC6:AC17 K6:K17 U5:W5 U46:W46 AA46:AC46 AA5:AC5 AG19:AI33 AG5:AI17 AG1:AI3 AG51:AI65536 AG46:AI48 AM46:AO48 AM51:AO65536 AM5:AO17 AM19:AO33 AS19:AU33 AS51:AU65536 AS46:AU48 AS5:AU17 AS1:AU3 AY1:BA3 AY5:BA17 AY46:BA48 AY51:BA65536 AY19:BA33 BE19:BG33 BE51:BG65536 BE46:BG48 BE5:BG17 BE1:BG3 BK1:BM3 BK5:BM17 BK46:BM48 BK51:BM65536 BK19:BM33 BQ19:BS33 BQ51:BS65536 BQ46:BS48 BQ5:BS17 BQ1:BS3 BW1:BY3 BW5:BY17 BW46:BY48 BW51:BY65536 BW19:BY33 CC19:CE33 CC51:CE65536 CC46:CE48 CC5:CE17 CC1:CE3 CI1:CK3 CI5:CK17 CI46:CK48 CI51:CK65536 CI19:CK33 CO19:CQ33 CO51:CQ65536 CO46:CQ48 CO5:CQ17 CO1:CQ3 C46:Q46 C5:G5 O5:Q5 I5:M5 AJ3:AL3 AP3:AR3 AV3:AX3 BB3:BD3 BH3:BJ3 BN3:BP3 BT3:BV3 BZ3:CB3 CF3:CH3 CL3:CN3 CR3:CT3">
    <cfRule type="cellIs" priority="465" dxfId="195" operator="lessThan" stopIfTrue="1">
      <formula>0</formula>
    </cfRule>
  </conditionalFormatting>
  <conditionalFormatting sqref="AC19:AC33">
    <cfRule type="cellIs" priority="444" dxfId="195" operator="lessThan" stopIfTrue="1">
      <formula>0</formula>
    </cfRule>
  </conditionalFormatting>
  <conditionalFormatting sqref="R1:T2 R46:T48 R51:T65536">
    <cfRule type="cellIs" priority="416" dxfId="195" operator="lessThan" stopIfTrue="1">
      <formula>0</formula>
    </cfRule>
  </conditionalFormatting>
  <conditionalFormatting sqref="X1:Z2 X46:Z48 X51:Z65536">
    <cfRule type="cellIs" priority="401" dxfId="195" operator="lessThan" stopIfTrue="1">
      <formula>0</formula>
    </cfRule>
  </conditionalFormatting>
  <conditionalFormatting sqref="F16">
    <cfRule type="cellIs" priority="430" dxfId="195" operator="lessThan" stopIfTrue="1">
      <formula>0</formula>
    </cfRule>
  </conditionalFormatting>
  <conditionalFormatting sqref="R5:S5">
    <cfRule type="cellIs" priority="415" dxfId="195" operator="lessThan" stopIfTrue="1">
      <formula>0</formula>
    </cfRule>
  </conditionalFormatting>
  <conditionalFormatting sqref="X5:Y5">
    <cfRule type="cellIs" priority="400" dxfId="195" operator="lessThan" stopIfTrue="1">
      <formula>0</formula>
    </cfRule>
  </conditionalFormatting>
  <conditionalFormatting sqref="AD1:AF2 AD46:AF48 AD51:AF65536">
    <cfRule type="cellIs" priority="385" dxfId="195" operator="lessThan" stopIfTrue="1">
      <formula>0</formula>
    </cfRule>
  </conditionalFormatting>
  <conditionalFormatting sqref="AD5:AE5">
    <cfRule type="cellIs" priority="384" dxfId="195" operator="lessThan" stopIfTrue="1">
      <formula>0</formula>
    </cfRule>
  </conditionalFormatting>
  <conditionalFormatting sqref="AJ5:AK5">
    <cfRule type="cellIs" priority="368" dxfId="195" operator="lessThan" stopIfTrue="1">
      <formula>0</formula>
    </cfRule>
  </conditionalFormatting>
  <conditionalFormatting sqref="AJ1:AL2 AJ46:AL48 AJ51:AL65536">
    <cfRule type="cellIs" priority="369" dxfId="195" operator="lessThan" stopIfTrue="1">
      <formula>0</formula>
    </cfRule>
  </conditionalFormatting>
  <conditionalFormatting sqref="AP1:AR2 AP46:AR48 AP51:AR65536">
    <cfRule type="cellIs" priority="352" dxfId="195" operator="lessThan" stopIfTrue="1">
      <formula>0</formula>
    </cfRule>
  </conditionalFormatting>
  <conditionalFormatting sqref="AP5:AQ5">
    <cfRule type="cellIs" priority="351" dxfId="195" operator="lessThan" stopIfTrue="1">
      <formula>0</formula>
    </cfRule>
  </conditionalFormatting>
  <conditionalFormatting sqref="AV5:AW5">
    <cfRule type="cellIs" priority="335" dxfId="195" operator="lessThan" stopIfTrue="1">
      <formula>0</formula>
    </cfRule>
  </conditionalFormatting>
  <conditionalFormatting sqref="AV1:AX2 AV46:AX48 AV51:AX65536">
    <cfRule type="cellIs" priority="336" dxfId="195" operator="lessThan" stopIfTrue="1">
      <formula>0</formula>
    </cfRule>
  </conditionalFormatting>
  <conditionalFormatting sqref="BB5:BC5">
    <cfRule type="cellIs" priority="319" dxfId="195" operator="lessThan" stopIfTrue="1">
      <formula>0</formula>
    </cfRule>
  </conditionalFormatting>
  <conditionalFormatting sqref="BB1:BD2 BB46:BD48 BB51:BD65536">
    <cfRule type="cellIs" priority="320" dxfId="195" operator="lessThan" stopIfTrue="1">
      <formula>0</formula>
    </cfRule>
  </conditionalFormatting>
  <conditionalFormatting sqref="BH5:BI5">
    <cfRule type="cellIs" priority="302" dxfId="195" operator="lessThan" stopIfTrue="1">
      <formula>0</formula>
    </cfRule>
  </conditionalFormatting>
  <conditionalFormatting sqref="BN5:BO5">
    <cfRule type="cellIs" priority="286" dxfId="195" operator="lessThan" stopIfTrue="1">
      <formula>0</formula>
    </cfRule>
  </conditionalFormatting>
  <conditionalFormatting sqref="BH1:BJ2 BH46:BJ48 BH51:BJ65536">
    <cfRule type="cellIs" priority="303" dxfId="195" operator="lessThan" stopIfTrue="1">
      <formula>0</formula>
    </cfRule>
  </conditionalFormatting>
  <conditionalFormatting sqref="BN1:BP2 BN46:BP48 BN51:BP65536">
    <cfRule type="cellIs" priority="287" dxfId="195" operator="lessThan" stopIfTrue="1">
      <formula>0</formula>
    </cfRule>
  </conditionalFormatting>
  <conditionalFormatting sqref="BT1:BV2 BT46:BV48 BT51:BV65536">
    <cfRule type="cellIs" priority="271" dxfId="195" operator="lessThan" stopIfTrue="1">
      <formula>0</formula>
    </cfRule>
  </conditionalFormatting>
  <conditionalFormatting sqref="BT5:BU5">
    <cfRule type="cellIs" priority="270" dxfId="195" operator="lessThan" stopIfTrue="1">
      <formula>0</formula>
    </cfRule>
  </conditionalFormatting>
  <conditionalFormatting sqref="BZ5:CA5">
    <cfRule type="cellIs" priority="253" dxfId="195" operator="lessThan" stopIfTrue="1">
      <formula>0</formula>
    </cfRule>
  </conditionalFormatting>
  <conditionalFormatting sqref="BZ1:CB2 BZ46:CB48 BZ51:CB65536">
    <cfRule type="cellIs" priority="254" dxfId="195" operator="lessThan" stopIfTrue="1">
      <formula>0</formula>
    </cfRule>
  </conditionalFormatting>
  <conditionalFormatting sqref="CF5:CG5">
    <cfRule type="cellIs" priority="236" dxfId="195" operator="lessThan" stopIfTrue="1">
      <formula>0</formula>
    </cfRule>
  </conditionalFormatting>
  <conditionalFormatting sqref="CF1:CH2 CF46:CH48 CF51:CH65536">
    <cfRule type="cellIs" priority="237" dxfId="195" operator="lessThan" stopIfTrue="1">
      <formula>0</formula>
    </cfRule>
  </conditionalFormatting>
  <conditionalFormatting sqref="CL1:CN2 CL46:CN48 CL51:CN65536">
    <cfRule type="cellIs" priority="220" dxfId="195" operator="lessThan" stopIfTrue="1">
      <formula>0</formula>
    </cfRule>
  </conditionalFormatting>
  <conditionalFormatting sqref="CL5:CM5">
    <cfRule type="cellIs" priority="219" dxfId="195" operator="lessThan" stopIfTrue="1">
      <formula>0</formula>
    </cfRule>
  </conditionalFormatting>
  <conditionalFormatting sqref="CR1:CT2 CR46:CT48 CR51:CT65536">
    <cfRule type="cellIs" priority="203" dxfId="195" operator="lessThan" stopIfTrue="1">
      <formula>0</formula>
    </cfRule>
  </conditionalFormatting>
  <conditionalFormatting sqref="CR33">
    <cfRule type="cellIs" priority="199" dxfId="195" operator="lessThan" stopIfTrue="1">
      <formula>0</formula>
    </cfRule>
  </conditionalFormatting>
  <conditionalFormatting sqref="CR5:CS5">
    <cfRule type="cellIs" priority="202" dxfId="195" operator="lessThan" stopIfTrue="1">
      <formula>0</formula>
    </cfRule>
  </conditionalFormatting>
  <conditionalFormatting sqref="F41:H42">
    <cfRule type="cellIs" priority="183" dxfId="195" operator="lessThan" stopIfTrue="1">
      <formula>0</formula>
    </cfRule>
  </conditionalFormatting>
  <conditionalFormatting sqref="F6:F8">
    <cfRule type="cellIs" priority="188" dxfId="195" operator="lessThan" stopIfTrue="1">
      <formula>0</formula>
    </cfRule>
  </conditionalFormatting>
  <conditionalFormatting sqref="F10:F15">
    <cfRule type="cellIs" priority="187" dxfId="195" operator="lessThan" stopIfTrue="1">
      <formula>0</formula>
    </cfRule>
  </conditionalFormatting>
  <conditionalFormatting sqref="F17">
    <cfRule type="cellIs" priority="186" dxfId="195" operator="lessThan" stopIfTrue="1">
      <formula>0</formula>
    </cfRule>
  </conditionalFormatting>
  <conditionalFormatting sqref="F9">
    <cfRule type="cellIs" priority="185" dxfId="195" operator="lessThan" stopIfTrue="1">
      <formula>0</formula>
    </cfRule>
  </conditionalFormatting>
  <conditionalFormatting sqref="F19:F33">
    <cfRule type="cellIs" priority="184" dxfId="195" operator="lessThan" stopIfTrue="1">
      <formula>0</formula>
    </cfRule>
  </conditionalFormatting>
  <conditionalFormatting sqref="L6:L8">
    <cfRule type="cellIs" priority="182" dxfId="195" operator="lessThan" stopIfTrue="1">
      <formula>0</formula>
    </cfRule>
  </conditionalFormatting>
  <conditionalFormatting sqref="L10:L17">
    <cfRule type="cellIs" priority="181" dxfId="195" operator="lessThan" stopIfTrue="1">
      <formula>0</formula>
    </cfRule>
  </conditionalFormatting>
  <conditionalFormatting sqref="L9">
    <cfRule type="cellIs" priority="180" dxfId="195" operator="lessThan" stopIfTrue="1">
      <formula>0</formula>
    </cfRule>
  </conditionalFormatting>
  <conditionalFormatting sqref="L19:L33">
    <cfRule type="cellIs" priority="179" dxfId="195" operator="lessThan" stopIfTrue="1">
      <formula>0</formula>
    </cfRule>
  </conditionalFormatting>
  <conditionalFormatting sqref="R6:R8">
    <cfRule type="cellIs" priority="177" dxfId="195" operator="lessThan" stopIfTrue="1">
      <formula>0</formula>
    </cfRule>
  </conditionalFormatting>
  <conditionalFormatting sqref="R10:R17">
    <cfRule type="cellIs" priority="176" dxfId="195" operator="lessThan" stopIfTrue="1">
      <formula>0</formula>
    </cfRule>
  </conditionalFormatting>
  <conditionalFormatting sqref="R9">
    <cfRule type="cellIs" priority="175" dxfId="195" operator="lessThan" stopIfTrue="1">
      <formula>0</formula>
    </cfRule>
  </conditionalFormatting>
  <conditionalFormatting sqref="R19:R33">
    <cfRule type="cellIs" priority="174" dxfId="195" operator="lessThan" stopIfTrue="1">
      <formula>0</formula>
    </cfRule>
  </conditionalFormatting>
  <conditionalFormatting sqref="X6:X8">
    <cfRule type="cellIs" priority="172" dxfId="195" operator="lessThan" stopIfTrue="1">
      <formula>0</formula>
    </cfRule>
  </conditionalFormatting>
  <conditionalFormatting sqref="X10:X15 X17">
    <cfRule type="cellIs" priority="171" dxfId="195" operator="lessThan" stopIfTrue="1">
      <formula>0</formula>
    </cfRule>
  </conditionalFormatting>
  <conditionalFormatting sqref="X9:Y9">
    <cfRule type="cellIs" priority="170" dxfId="195" operator="lessThan" stopIfTrue="1">
      <formula>0</formula>
    </cfRule>
  </conditionalFormatting>
  <conditionalFormatting sqref="X19:X33">
    <cfRule type="cellIs" priority="169" dxfId="195" operator="lessThan" stopIfTrue="1">
      <formula>0</formula>
    </cfRule>
  </conditionalFormatting>
  <conditionalFormatting sqref="AD6:AD8">
    <cfRule type="cellIs" priority="167" dxfId="195" operator="lessThan" stopIfTrue="1">
      <formula>0</formula>
    </cfRule>
  </conditionalFormatting>
  <conditionalFormatting sqref="AD10:AD17">
    <cfRule type="cellIs" priority="166" dxfId="195" operator="lessThan" stopIfTrue="1">
      <formula>0</formula>
    </cfRule>
  </conditionalFormatting>
  <conditionalFormatting sqref="AD9">
    <cfRule type="cellIs" priority="165" dxfId="195" operator="lessThan" stopIfTrue="1">
      <formula>0</formula>
    </cfRule>
  </conditionalFormatting>
  <conditionalFormatting sqref="AD19:AD33">
    <cfRule type="cellIs" priority="164" dxfId="195" operator="lessThan" stopIfTrue="1">
      <formula>0</formula>
    </cfRule>
  </conditionalFormatting>
  <conditionalFormatting sqref="AJ6:AJ8">
    <cfRule type="cellIs" priority="162" dxfId="195" operator="lessThan" stopIfTrue="1">
      <formula>0</formula>
    </cfRule>
  </conditionalFormatting>
  <conditionalFormatting sqref="AJ10:AJ17">
    <cfRule type="cellIs" priority="161" dxfId="195" operator="lessThan" stopIfTrue="1">
      <formula>0</formula>
    </cfRule>
  </conditionalFormatting>
  <conditionalFormatting sqref="AJ9">
    <cfRule type="cellIs" priority="160" dxfId="195" operator="lessThan" stopIfTrue="1">
      <formula>0</formula>
    </cfRule>
  </conditionalFormatting>
  <conditionalFormatting sqref="AJ19:AJ33">
    <cfRule type="cellIs" priority="159" dxfId="195" operator="lessThan" stopIfTrue="1">
      <formula>0</formula>
    </cfRule>
  </conditionalFormatting>
  <conditionalFormatting sqref="AP6:AP8">
    <cfRule type="cellIs" priority="157" dxfId="195" operator="lessThan" stopIfTrue="1">
      <formula>0</formula>
    </cfRule>
  </conditionalFormatting>
  <conditionalFormatting sqref="AP10:AP15">
    <cfRule type="cellIs" priority="156" dxfId="195" operator="lessThan" stopIfTrue="1">
      <formula>0</formula>
    </cfRule>
  </conditionalFormatting>
  <conditionalFormatting sqref="AP9">
    <cfRule type="cellIs" priority="155" dxfId="195" operator="lessThan" stopIfTrue="1">
      <formula>0</formula>
    </cfRule>
  </conditionalFormatting>
  <conditionalFormatting sqref="AP19:AP33">
    <cfRule type="cellIs" priority="154" dxfId="195" operator="lessThan" stopIfTrue="1">
      <formula>0</formula>
    </cfRule>
  </conditionalFormatting>
  <conditionalFormatting sqref="AV6:AV8">
    <cfRule type="cellIs" priority="152" dxfId="195" operator="lessThan" stopIfTrue="1">
      <formula>0</formula>
    </cfRule>
  </conditionalFormatting>
  <conditionalFormatting sqref="AV10:AV17">
    <cfRule type="cellIs" priority="151" dxfId="195" operator="lessThan" stopIfTrue="1">
      <formula>0</formula>
    </cfRule>
  </conditionalFormatting>
  <conditionalFormatting sqref="AV9">
    <cfRule type="cellIs" priority="150" dxfId="195" operator="lessThan" stopIfTrue="1">
      <formula>0</formula>
    </cfRule>
  </conditionalFormatting>
  <conditionalFormatting sqref="AV19:AV33">
    <cfRule type="cellIs" priority="149" dxfId="195" operator="lessThan" stopIfTrue="1">
      <formula>0</formula>
    </cfRule>
  </conditionalFormatting>
  <conditionalFormatting sqref="BB6:BB8">
    <cfRule type="cellIs" priority="147" dxfId="195" operator="lessThan" stopIfTrue="1">
      <formula>0</formula>
    </cfRule>
  </conditionalFormatting>
  <conditionalFormatting sqref="BB10:BB17">
    <cfRule type="cellIs" priority="146" dxfId="195" operator="lessThan" stopIfTrue="1">
      <formula>0</formula>
    </cfRule>
  </conditionalFormatting>
  <conditionalFormatting sqref="BB9">
    <cfRule type="cellIs" priority="145" dxfId="195" operator="lessThan" stopIfTrue="1">
      <formula>0</formula>
    </cfRule>
  </conditionalFormatting>
  <conditionalFormatting sqref="BB19:BB33">
    <cfRule type="cellIs" priority="144" dxfId="195" operator="lessThan" stopIfTrue="1">
      <formula>0</formula>
    </cfRule>
  </conditionalFormatting>
  <conditionalFormatting sqref="BH6:BH8">
    <cfRule type="cellIs" priority="142" dxfId="195" operator="lessThan" stopIfTrue="1">
      <formula>0</formula>
    </cfRule>
  </conditionalFormatting>
  <conditionalFormatting sqref="BH10:BH15">
    <cfRule type="cellIs" priority="141" dxfId="195" operator="lessThan" stopIfTrue="1">
      <formula>0</formula>
    </cfRule>
  </conditionalFormatting>
  <conditionalFormatting sqref="BH9">
    <cfRule type="cellIs" priority="140" dxfId="195" operator="lessThan" stopIfTrue="1">
      <formula>0</formula>
    </cfRule>
  </conditionalFormatting>
  <conditionalFormatting sqref="BH19:BJ33">
    <cfRule type="cellIs" priority="139" dxfId="195" operator="lessThan" stopIfTrue="1">
      <formula>0</formula>
    </cfRule>
  </conditionalFormatting>
  <conditionalFormatting sqref="BN6:BN8">
    <cfRule type="cellIs" priority="137" dxfId="195" operator="lessThan" stopIfTrue="1">
      <formula>0</formula>
    </cfRule>
  </conditionalFormatting>
  <conditionalFormatting sqref="BN10:BN17">
    <cfRule type="cellIs" priority="136" dxfId="195" operator="lessThan" stopIfTrue="1">
      <formula>0</formula>
    </cfRule>
  </conditionalFormatting>
  <conditionalFormatting sqref="BN9">
    <cfRule type="cellIs" priority="135" dxfId="195" operator="lessThan" stopIfTrue="1">
      <formula>0</formula>
    </cfRule>
  </conditionalFormatting>
  <conditionalFormatting sqref="BN19:BN33">
    <cfRule type="cellIs" priority="134" dxfId="195" operator="lessThan" stopIfTrue="1">
      <formula>0</formula>
    </cfRule>
  </conditionalFormatting>
  <conditionalFormatting sqref="BT6:BT8">
    <cfRule type="cellIs" priority="132" dxfId="195" operator="lessThan" stopIfTrue="1">
      <formula>0</formula>
    </cfRule>
  </conditionalFormatting>
  <conditionalFormatting sqref="BT10:BT17">
    <cfRule type="cellIs" priority="131" dxfId="195" operator="lessThan" stopIfTrue="1">
      <formula>0</formula>
    </cfRule>
  </conditionalFormatting>
  <conditionalFormatting sqref="BT9">
    <cfRule type="cellIs" priority="130" dxfId="195" operator="lessThan" stopIfTrue="1">
      <formula>0</formula>
    </cfRule>
  </conditionalFormatting>
  <conditionalFormatting sqref="BT19:BT33">
    <cfRule type="cellIs" priority="129" dxfId="195" operator="lessThan" stopIfTrue="1">
      <formula>0</formula>
    </cfRule>
  </conditionalFormatting>
  <conditionalFormatting sqref="BZ6:BZ8">
    <cfRule type="cellIs" priority="127" dxfId="195" operator="lessThan" stopIfTrue="1">
      <formula>0</formula>
    </cfRule>
  </conditionalFormatting>
  <conditionalFormatting sqref="BZ10:BZ17">
    <cfRule type="cellIs" priority="126" dxfId="195" operator="lessThan" stopIfTrue="1">
      <formula>0</formula>
    </cfRule>
  </conditionalFormatting>
  <conditionalFormatting sqref="BZ9">
    <cfRule type="cellIs" priority="125" dxfId="195" operator="lessThan" stopIfTrue="1">
      <formula>0</formula>
    </cfRule>
  </conditionalFormatting>
  <conditionalFormatting sqref="BZ19:BZ33">
    <cfRule type="cellIs" priority="124" dxfId="195" operator="lessThan" stopIfTrue="1">
      <formula>0</formula>
    </cfRule>
  </conditionalFormatting>
  <conditionalFormatting sqref="CF6:CF8">
    <cfRule type="cellIs" priority="122" dxfId="195" operator="lessThan" stopIfTrue="1">
      <formula>0</formula>
    </cfRule>
  </conditionalFormatting>
  <conditionalFormatting sqref="CF10:CF17">
    <cfRule type="cellIs" priority="121" dxfId="195" operator="lessThan" stopIfTrue="1">
      <formula>0</formula>
    </cfRule>
  </conditionalFormatting>
  <conditionalFormatting sqref="CF9">
    <cfRule type="cellIs" priority="120" dxfId="195" operator="lessThan" stopIfTrue="1">
      <formula>0</formula>
    </cfRule>
  </conditionalFormatting>
  <conditionalFormatting sqref="CF19:CF33">
    <cfRule type="cellIs" priority="119" dxfId="195" operator="lessThan" stopIfTrue="1">
      <formula>0</formula>
    </cfRule>
  </conditionalFormatting>
  <conditionalFormatting sqref="CL6:CL8">
    <cfRule type="cellIs" priority="117" dxfId="195" operator="lessThan" stopIfTrue="1">
      <formula>0</formula>
    </cfRule>
  </conditionalFormatting>
  <conditionalFormatting sqref="CL10:CL17">
    <cfRule type="cellIs" priority="116" dxfId="195" operator="lessThan" stopIfTrue="1">
      <formula>0</formula>
    </cfRule>
  </conditionalFormatting>
  <conditionalFormatting sqref="CL9">
    <cfRule type="cellIs" priority="115" dxfId="195" operator="lessThan" stopIfTrue="1">
      <formula>0</formula>
    </cfRule>
  </conditionalFormatting>
  <conditionalFormatting sqref="CL19:CL33">
    <cfRule type="cellIs" priority="114" dxfId="195" operator="lessThan" stopIfTrue="1">
      <formula>0</formula>
    </cfRule>
  </conditionalFormatting>
  <conditionalFormatting sqref="CR6:CR8">
    <cfRule type="cellIs" priority="112" dxfId="195" operator="lessThan" stopIfTrue="1">
      <formula>0</formula>
    </cfRule>
  </conditionalFormatting>
  <conditionalFormatting sqref="CR10:CR15">
    <cfRule type="cellIs" priority="111" dxfId="195" operator="lessThan" stopIfTrue="1">
      <formula>0</formula>
    </cfRule>
  </conditionalFormatting>
  <conditionalFormatting sqref="CR9">
    <cfRule type="cellIs" priority="110" dxfId="195" operator="lessThan" stopIfTrue="1">
      <formula>0</formula>
    </cfRule>
  </conditionalFormatting>
  <conditionalFormatting sqref="CR19:CR32">
    <cfRule type="cellIs" priority="109" dxfId="195" operator="lessThan" stopIfTrue="1">
      <formula>0</formula>
    </cfRule>
  </conditionalFormatting>
  <conditionalFormatting sqref="M6:M8">
    <cfRule type="cellIs" priority="102" dxfId="195" operator="lessThan" stopIfTrue="1">
      <formula>0</formula>
    </cfRule>
  </conditionalFormatting>
  <conditionalFormatting sqref="G19:G33">
    <cfRule type="cellIs" priority="106" dxfId="195" operator="lessThan" stopIfTrue="1">
      <formula>0</formula>
    </cfRule>
  </conditionalFormatting>
  <conditionalFormatting sqref="G6:G8">
    <cfRule type="cellIs" priority="105" dxfId="195" operator="lessThan" stopIfTrue="1">
      <formula>0</formula>
    </cfRule>
  </conditionalFormatting>
  <conditionalFormatting sqref="G10:G17">
    <cfRule type="cellIs" priority="104" dxfId="195" operator="lessThan" stopIfTrue="1">
      <formula>0</formula>
    </cfRule>
  </conditionalFormatting>
  <conditionalFormatting sqref="G9">
    <cfRule type="cellIs" priority="103" dxfId="195" operator="lessThan" stopIfTrue="1">
      <formula>0</formula>
    </cfRule>
  </conditionalFormatting>
  <conditionalFormatting sqref="M10:M17">
    <cfRule type="cellIs" priority="101" dxfId="195" operator="lessThan" stopIfTrue="1">
      <formula>0</formula>
    </cfRule>
  </conditionalFormatting>
  <conditionalFormatting sqref="M9">
    <cfRule type="cellIs" priority="100" dxfId="195" operator="lessThan" stopIfTrue="1">
      <formula>0</formula>
    </cfRule>
  </conditionalFormatting>
  <conditionalFormatting sqref="M19:M33">
    <cfRule type="cellIs" priority="99" dxfId="195" operator="lessThan" stopIfTrue="1">
      <formula>0</formula>
    </cfRule>
  </conditionalFormatting>
  <conditionalFormatting sqref="S6:S8">
    <cfRule type="cellIs" priority="98" dxfId="195" operator="lessThan" stopIfTrue="1">
      <formula>0</formula>
    </cfRule>
  </conditionalFormatting>
  <conditionalFormatting sqref="S10:S17">
    <cfRule type="cellIs" priority="97" dxfId="195" operator="lessThan" stopIfTrue="1">
      <formula>0</formula>
    </cfRule>
  </conditionalFormatting>
  <conditionalFormatting sqref="S9">
    <cfRule type="cellIs" priority="96" dxfId="195" operator="lessThan" stopIfTrue="1">
      <formula>0</formula>
    </cfRule>
  </conditionalFormatting>
  <conditionalFormatting sqref="S19:S33">
    <cfRule type="cellIs" priority="95" dxfId="195" operator="lessThan" stopIfTrue="1">
      <formula>0</formula>
    </cfRule>
  </conditionalFormatting>
  <conditionalFormatting sqref="Y6:Y8">
    <cfRule type="cellIs" priority="94" dxfId="195" operator="lessThan" stopIfTrue="1">
      <formula>0</formula>
    </cfRule>
  </conditionalFormatting>
  <conditionalFormatting sqref="Y10:Y15 Y17">
    <cfRule type="cellIs" priority="93" dxfId="195" operator="lessThan" stopIfTrue="1">
      <formula>0</formula>
    </cfRule>
  </conditionalFormatting>
  <conditionalFormatting sqref="Y19:Z33">
    <cfRule type="cellIs" priority="92" dxfId="195" operator="lessThan" stopIfTrue="1">
      <formula>0</formula>
    </cfRule>
  </conditionalFormatting>
  <conditionalFormatting sqref="AE6:AF8">
    <cfRule type="cellIs" priority="91" dxfId="195" operator="lessThan" stopIfTrue="1">
      <formula>0</formula>
    </cfRule>
  </conditionalFormatting>
  <conditionalFormatting sqref="AE10:AF17">
    <cfRule type="cellIs" priority="90" dxfId="195" operator="lessThan" stopIfTrue="1">
      <formula>0</formula>
    </cfRule>
  </conditionalFormatting>
  <conditionalFormatting sqref="AE9:AF9">
    <cfRule type="cellIs" priority="89" dxfId="195" operator="lessThan" stopIfTrue="1">
      <formula>0</formula>
    </cfRule>
  </conditionalFormatting>
  <conditionalFormatting sqref="AE19:AF33">
    <cfRule type="cellIs" priority="88" dxfId="195" operator="lessThan" stopIfTrue="1">
      <formula>0</formula>
    </cfRule>
  </conditionalFormatting>
  <conditionalFormatting sqref="AK6:AL8">
    <cfRule type="cellIs" priority="87" dxfId="195" operator="lessThan" stopIfTrue="1">
      <formula>0</formula>
    </cfRule>
  </conditionalFormatting>
  <conditionalFormatting sqref="AK10:AL17">
    <cfRule type="cellIs" priority="86" dxfId="195" operator="lessThan" stopIfTrue="1">
      <formula>0</formula>
    </cfRule>
  </conditionalFormatting>
  <conditionalFormatting sqref="AK9:AL9">
    <cfRule type="cellIs" priority="85" dxfId="195" operator="lessThan" stopIfTrue="1">
      <formula>0</formula>
    </cfRule>
  </conditionalFormatting>
  <conditionalFormatting sqref="AK19:AL33">
    <cfRule type="cellIs" priority="84" dxfId="195" operator="lessThan" stopIfTrue="1">
      <formula>0</formula>
    </cfRule>
  </conditionalFormatting>
  <conditionalFormatting sqref="AQ6:AR8">
    <cfRule type="cellIs" priority="83" dxfId="195" operator="lessThan" stopIfTrue="1">
      <formula>0</formula>
    </cfRule>
  </conditionalFormatting>
  <conditionalFormatting sqref="AQ10:AR15">
    <cfRule type="cellIs" priority="82" dxfId="195" operator="lessThan" stopIfTrue="1">
      <formula>0</formula>
    </cfRule>
  </conditionalFormatting>
  <conditionalFormatting sqref="AQ9:AR9">
    <cfRule type="cellIs" priority="81" dxfId="195" operator="lessThan" stopIfTrue="1">
      <formula>0</formula>
    </cfRule>
  </conditionalFormatting>
  <conditionalFormatting sqref="AQ19:AR33">
    <cfRule type="cellIs" priority="80" dxfId="195" operator="lessThan" stopIfTrue="1">
      <formula>0</formula>
    </cfRule>
  </conditionalFormatting>
  <conditionalFormatting sqref="AW6:AX8">
    <cfRule type="cellIs" priority="79" dxfId="195" operator="lessThan" stopIfTrue="1">
      <formula>0</formula>
    </cfRule>
  </conditionalFormatting>
  <conditionalFormatting sqref="AW10:AX17">
    <cfRule type="cellIs" priority="78" dxfId="195" operator="lessThan" stopIfTrue="1">
      <formula>0</formula>
    </cfRule>
  </conditionalFormatting>
  <conditionalFormatting sqref="AW9:AX9">
    <cfRule type="cellIs" priority="77" dxfId="195" operator="lessThan" stopIfTrue="1">
      <formula>0</formula>
    </cfRule>
  </conditionalFormatting>
  <conditionalFormatting sqref="AW19:AX33">
    <cfRule type="cellIs" priority="76" dxfId="195" operator="lessThan" stopIfTrue="1">
      <formula>0</formula>
    </cfRule>
  </conditionalFormatting>
  <conditionalFormatting sqref="BC6:BD8">
    <cfRule type="cellIs" priority="75" dxfId="195" operator="lessThan" stopIfTrue="1">
      <formula>0</formula>
    </cfRule>
  </conditionalFormatting>
  <conditionalFormatting sqref="BC10:BD17">
    <cfRule type="cellIs" priority="74" dxfId="195" operator="lessThan" stopIfTrue="1">
      <formula>0</formula>
    </cfRule>
  </conditionalFormatting>
  <conditionalFormatting sqref="BC9:BD9">
    <cfRule type="cellIs" priority="73" dxfId="195" operator="lessThan" stopIfTrue="1">
      <formula>0</formula>
    </cfRule>
  </conditionalFormatting>
  <conditionalFormatting sqref="BC19:BD33">
    <cfRule type="cellIs" priority="72" dxfId="195" operator="lessThan" stopIfTrue="1">
      <formula>0</formula>
    </cfRule>
  </conditionalFormatting>
  <conditionalFormatting sqref="BI6:BJ8">
    <cfRule type="cellIs" priority="71" dxfId="195" operator="lessThan" stopIfTrue="1">
      <formula>0</formula>
    </cfRule>
  </conditionalFormatting>
  <conditionalFormatting sqref="BI10:BJ15">
    <cfRule type="cellIs" priority="70" dxfId="195" operator="lessThan" stopIfTrue="1">
      <formula>0</formula>
    </cfRule>
  </conditionalFormatting>
  <conditionalFormatting sqref="BI9:BJ9">
    <cfRule type="cellIs" priority="69" dxfId="195" operator="lessThan" stopIfTrue="1">
      <formula>0</formula>
    </cfRule>
  </conditionalFormatting>
  <conditionalFormatting sqref="BO6:BP8">
    <cfRule type="cellIs" priority="68" dxfId="195" operator="lessThan" stopIfTrue="1">
      <formula>0</formula>
    </cfRule>
  </conditionalFormatting>
  <conditionalFormatting sqref="BO10:BP17">
    <cfRule type="cellIs" priority="67" dxfId="195" operator="lessThan" stopIfTrue="1">
      <formula>0</formula>
    </cfRule>
  </conditionalFormatting>
  <conditionalFormatting sqref="BO9:BP9">
    <cfRule type="cellIs" priority="66" dxfId="195" operator="lessThan" stopIfTrue="1">
      <formula>0</formula>
    </cfRule>
  </conditionalFormatting>
  <conditionalFormatting sqref="BO19:BP33">
    <cfRule type="cellIs" priority="65" dxfId="195" operator="lessThan" stopIfTrue="1">
      <formula>0</formula>
    </cfRule>
  </conditionalFormatting>
  <conditionalFormatting sqref="BU6:BV8">
    <cfRule type="cellIs" priority="64" dxfId="195" operator="lessThan" stopIfTrue="1">
      <formula>0</formula>
    </cfRule>
  </conditionalFormatting>
  <conditionalFormatting sqref="BU10:BV17">
    <cfRule type="cellIs" priority="63" dxfId="195" operator="lessThan" stopIfTrue="1">
      <formula>0</formula>
    </cfRule>
  </conditionalFormatting>
  <conditionalFormatting sqref="BU9:BV9">
    <cfRule type="cellIs" priority="62" dxfId="195" operator="lessThan" stopIfTrue="1">
      <formula>0</formula>
    </cfRule>
  </conditionalFormatting>
  <conditionalFormatting sqref="BU19:BV33">
    <cfRule type="cellIs" priority="61" dxfId="195" operator="lessThan" stopIfTrue="1">
      <formula>0</formula>
    </cfRule>
  </conditionalFormatting>
  <conditionalFormatting sqref="CA6:CB8">
    <cfRule type="cellIs" priority="60" dxfId="195" operator="lessThan" stopIfTrue="1">
      <formula>0</formula>
    </cfRule>
  </conditionalFormatting>
  <conditionalFormatting sqref="CA10:CB17">
    <cfRule type="cellIs" priority="59" dxfId="195" operator="lessThan" stopIfTrue="1">
      <formula>0</formula>
    </cfRule>
  </conditionalFormatting>
  <conditionalFormatting sqref="CA9:CB9">
    <cfRule type="cellIs" priority="58" dxfId="195" operator="lessThan" stopIfTrue="1">
      <formula>0</formula>
    </cfRule>
  </conditionalFormatting>
  <conditionalFormatting sqref="CA19:CB33">
    <cfRule type="cellIs" priority="57" dxfId="195" operator="lessThan" stopIfTrue="1">
      <formula>0</formula>
    </cfRule>
  </conditionalFormatting>
  <conditionalFormatting sqref="CG6:CH8">
    <cfRule type="cellIs" priority="56" dxfId="195" operator="lessThan" stopIfTrue="1">
      <formula>0</formula>
    </cfRule>
  </conditionalFormatting>
  <conditionalFormatting sqref="CG10:CH17">
    <cfRule type="cellIs" priority="55" dxfId="195" operator="lessThan" stopIfTrue="1">
      <formula>0</formula>
    </cfRule>
  </conditionalFormatting>
  <conditionalFormatting sqref="CG9:CH9">
    <cfRule type="cellIs" priority="54" dxfId="195" operator="lessThan" stopIfTrue="1">
      <formula>0</formula>
    </cfRule>
  </conditionalFormatting>
  <conditionalFormatting sqref="CG19:CH33">
    <cfRule type="cellIs" priority="53" dxfId="195" operator="lessThan" stopIfTrue="1">
      <formula>0</formula>
    </cfRule>
  </conditionalFormatting>
  <conditionalFormatting sqref="CM6:CN8">
    <cfRule type="cellIs" priority="52" dxfId="195" operator="lessThan" stopIfTrue="1">
      <formula>0</formula>
    </cfRule>
  </conditionalFormatting>
  <conditionalFormatting sqref="CM10:CN17">
    <cfRule type="cellIs" priority="51" dxfId="195" operator="lessThan" stopIfTrue="1">
      <formula>0</formula>
    </cfRule>
  </conditionalFormatting>
  <conditionalFormatting sqref="CM9:CN9">
    <cfRule type="cellIs" priority="50" dxfId="195" operator="lessThan" stopIfTrue="1">
      <formula>0</formula>
    </cfRule>
  </conditionalFormatting>
  <conditionalFormatting sqref="CM19:CN33">
    <cfRule type="cellIs" priority="49" dxfId="195" operator="lessThan" stopIfTrue="1">
      <formula>0</formula>
    </cfRule>
  </conditionalFormatting>
  <conditionalFormatting sqref="CS6:CT8">
    <cfRule type="cellIs" priority="48" dxfId="195" operator="lessThan" stopIfTrue="1">
      <formula>0</formula>
    </cfRule>
  </conditionalFormatting>
  <conditionalFormatting sqref="CS10:CT15">
    <cfRule type="cellIs" priority="47" dxfId="195" operator="lessThan" stopIfTrue="1">
      <formula>0</formula>
    </cfRule>
  </conditionalFormatting>
  <conditionalFormatting sqref="CS9:CT9">
    <cfRule type="cellIs" priority="46" dxfId="195" operator="lessThan" stopIfTrue="1">
      <formula>0</formula>
    </cfRule>
  </conditionalFormatting>
  <conditionalFormatting sqref="CS19:CT33">
    <cfRule type="cellIs" priority="45" dxfId="195" operator="lessThan" stopIfTrue="1">
      <formula>0</formula>
    </cfRule>
  </conditionalFormatting>
  <conditionalFormatting sqref="CT5">
    <cfRule type="cellIs" priority="30" dxfId="195" operator="lessThan" stopIfTrue="1">
      <formula>0</formula>
    </cfRule>
  </conditionalFormatting>
  <conditionalFormatting sqref="H5">
    <cfRule type="cellIs" priority="22" dxfId="195" operator="lessThan" stopIfTrue="1">
      <formula>0</formula>
    </cfRule>
  </conditionalFormatting>
  <conditionalFormatting sqref="N5">
    <cfRule type="cellIs" priority="21" dxfId="195" operator="lessThan" stopIfTrue="1">
      <formula>0</formula>
    </cfRule>
  </conditionalFormatting>
  <conditionalFormatting sqref="T5">
    <cfRule type="cellIs" priority="20" dxfId="195" operator="lessThan" stopIfTrue="1">
      <formula>0</formula>
    </cfRule>
  </conditionalFormatting>
  <conditionalFormatting sqref="Z5">
    <cfRule type="cellIs" priority="19" dxfId="195" operator="lessThan" stopIfTrue="1">
      <formula>0</formula>
    </cfRule>
  </conditionalFormatting>
  <conditionalFormatting sqref="AF5">
    <cfRule type="cellIs" priority="18" dxfId="195" operator="lessThan" stopIfTrue="1">
      <formula>0</formula>
    </cfRule>
  </conditionalFormatting>
  <conditionalFormatting sqref="AL5">
    <cfRule type="cellIs" priority="17" dxfId="195" operator="lessThan" stopIfTrue="1">
      <formula>0</formula>
    </cfRule>
  </conditionalFormatting>
  <conditionalFormatting sqref="AR5">
    <cfRule type="cellIs" priority="16" dxfId="195" operator="lessThan" stopIfTrue="1">
      <formula>0</formula>
    </cfRule>
  </conditionalFormatting>
  <conditionalFormatting sqref="AX5">
    <cfRule type="cellIs" priority="15" dxfId="195" operator="lessThan" stopIfTrue="1">
      <formula>0</formula>
    </cfRule>
  </conditionalFormatting>
  <conditionalFormatting sqref="BD5">
    <cfRule type="cellIs" priority="14" dxfId="195" operator="lessThan" stopIfTrue="1">
      <formula>0</formula>
    </cfRule>
  </conditionalFormatting>
  <conditionalFormatting sqref="BJ5">
    <cfRule type="cellIs" priority="13" dxfId="195" operator="lessThan" stopIfTrue="1">
      <formula>0</formula>
    </cfRule>
  </conditionalFormatting>
  <conditionalFormatting sqref="BP5">
    <cfRule type="cellIs" priority="12" dxfId="195" operator="lessThan" stopIfTrue="1">
      <formula>0</formula>
    </cfRule>
  </conditionalFormatting>
  <conditionalFormatting sqref="BV5">
    <cfRule type="cellIs" priority="11" dxfId="195" operator="lessThan" stopIfTrue="1">
      <formula>0</formula>
    </cfRule>
  </conditionalFormatting>
  <conditionalFormatting sqref="CB5">
    <cfRule type="cellIs" priority="10" dxfId="195" operator="lessThan" stopIfTrue="1">
      <formula>0</formula>
    </cfRule>
  </conditionalFormatting>
  <conditionalFormatting sqref="CH5">
    <cfRule type="cellIs" priority="9" dxfId="195" operator="lessThan" stopIfTrue="1">
      <formula>0</formula>
    </cfRule>
  </conditionalFormatting>
  <conditionalFormatting sqref="CN5">
    <cfRule type="cellIs" priority="8" dxfId="195" operator="lessThan" stopIfTrue="1">
      <formula>0</formula>
    </cfRule>
  </conditionalFormatting>
  <conditionalFormatting sqref="H6:H17">
    <cfRule type="cellIs" priority="7" dxfId="195" operator="lessThan" stopIfTrue="1">
      <formula>0</formula>
    </cfRule>
  </conditionalFormatting>
  <conditionalFormatting sqref="H19:H33">
    <cfRule type="cellIs" priority="6" dxfId="195" operator="lessThan" stopIfTrue="1">
      <formula>0</formula>
    </cfRule>
  </conditionalFormatting>
  <conditionalFormatting sqref="N6:N17">
    <cfRule type="cellIs" priority="5" dxfId="195" operator="lessThan" stopIfTrue="1">
      <formula>0</formula>
    </cfRule>
  </conditionalFormatting>
  <conditionalFormatting sqref="N19:N33">
    <cfRule type="cellIs" priority="4" dxfId="195" operator="lessThan" stopIfTrue="1">
      <formula>0</formula>
    </cfRule>
  </conditionalFormatting>
  <conditionalFormatting sqref="T6:T17">
    <cfRule type="cellIs" priority="3" dxfId="195" operator="lessThan" stopIfTrue="1">
      <formula>0</formula>
    </cfRule>
  </conditionalFormatting>
  <conditionalFormatting sqref="T19:T33">
    <cfRule type="cellIs" priority="2" dxfId="195" operator="lessThan" stopIfTrue="1">
      <formula>0</formula>
    </cfRule>
  </conditionalFormatting>
  <conditionalFormatting sqref="Z6:Z15 Z17">
    <cfRule type="cellIs" priority="1" dxfId="195" operator="lessThan" stopIfTrue="1">
      <formula>0</formula>
    </cfRule>
  </conditionalFormatting>
  <printOptions horizontalCentered="1"/>
  <pageMargins left="0.11811023622047245" right="0.11811023622047245" top="0" bottom="0" header="0.31496062992125984" footer="0.236220472440944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SSJ</dc:creator>
  <cp:keywords/>
  <dc:description/>
  <cp:lastModifiedBy>MAMEEDAH</cp:lastModifiedBy>
  <cp:lastPrinted>2021-10-01T06:29:52Z</cp:lastPrinted>
  <dcterms:created xsi:type="dcterms:W3CDTF">2012-02-03T03:32:18Z</dcterms:created>
  <dcterms:modified xsi:type="dcterms:W3CDTF">2021-11-25T04:05:56Z</dcterms:modified>
  <cp:category/>
  <cp:version/>
  <cp:contentType/>
  <cp:contentStatus/>
</cp:coreProperties>
</file>